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zias\Desktop\"/>
    </mc:Choice>
  </mc:AlternateContent>
  <xr:revisionPtr revIDLastSave="0" documentId="8_{039FEB37-DFE6-4AAF-B6F8-CAD682166A92}" xr6:coauthVersionLast="44" xr6:coauthVersionMax="44" xr10:uidLastSave="{00000000-0000-0000-0000-000000000000}"/>
  <bookViews>
    <workbookView xWindow="-108" yWindow="-108" windowWidth="23256" windowHeight="12576" xr2:uid="{93D51989-4185-47FD-886D-2A3EE16D142E}"/>
  </bookViews>
  <sheets>
    <sheet name="DIRECT TO CHINA" sheetId="1" r:id="rId1"/>
  </sheets>
  <definedNames>
    <definedName name="_xlnm.Print_Area" localSheetId="0">'DIRECT TO CHINA'!$A$1:$K$53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6" i="1" l="1"/>
  <c r="I56" i="1"/>
  <c r="H56" i="1"/>
  <c r="G56" i="1"/>
  <c r="B56" i="1"/>
  <c r="G55" i="1"/>
  <c r="K34" i="1"/>
  <c r="F34" i="1"/>
  <c r="K32" i="1"/>
  <c r="F32" i="1"/>
  <c r="K31" i="1"/>
  <c r="F31" i="1"/>
  <c r="K30" i="1"/>
  <c r="F30" i="1"/>
  <c r="K28" i="1"/>
  <c r="F28" i="1"/>
  <c r="K27" i="1"/>
  <c r="F27" i="1"/>
  <c r="K25" i="1"/>
  <c r="F25" i="1"/>
  <c r="K24" i="1"/>
  <c r="F24" i="1"/>
  <c r="K23" i="1"/>
  <c r="F23" i="1"/>
  <c r="K22" i="1"/>
  <c r="F22" i="1"/>
  <c r="K21" i="1"/>
  <c r="F21" i="1"/>
  <c r="K20" i="1"/>
  <c r="F20" i="1"/>
  <c r="K19" i="1"/>
  <c r="F19" i="1"/>
  <c r="K18" i="1"/>
  <c r="F18" i="1"/>
  <c r="K17" i="1"/>
  <c r="F17" i="1"/>
  <c r="K16" i="1"/>
  <c r="F16" i="1"/>
  <c r="K15" i="1"/>
  <c r="F15" i="1"/>
  <c r="F55" i="1" l="1"/>
  <c r="K56" i="1"/>
  <c r="F56" i="1"/>
  <c r="K37" i="1"/>
</calcChain>
</file>

<file path=xl/sharedStrings.xml><?xml version="1.0" encoding="utf-8"?>
<sst xmlns="http://schemas.openxmlformats.org/spreadsheetml/2006/main" count="142" uniqueCount="111">
  <si>
    <t>Consignee :</t>
  </si>
  <si>
    <t>MASTER OF MV ORIENTAL PHOENIX,</t>
  </si>
  <si>
    <t xml:space="preserve">Date :  </t>
  </si>
  <si>
    <t>JUL-13-2020</t>
  </si>
  <si>
    <t xml:space="preserve">Address : </t>
  </si>
  <si>
    <t>C/O CHINA OCEAN SHIPPING AGENCY SHENZHEN,</t>
  </si>
  <si>
    <t>Phone :</t>
  </si>
  <si>
    <t>+86-13802571798</t>
  </si>
  <si>
    <t>8/F, LIANHE BLDG., NANHAI RD., SHEKOU SHENZHEN,</t>
  </si>
  <si>
    <t>Fax :</t>
  </si>
  <si>
    <t>+86-755-26692769</t>
  </si>
  <si>
    <t>POST CODE 518067, CHINA.</t>
  </si>
  <si>
    <t>Inv. Ref. # :</t>
  </si>
  <si>
    <t>NOV/JA/0802/20</t>
  </si>
  <si>
    <t>CONSIGNEE USCI NO.: 91440300192444043C</t>
  </si>
  <si>
    <t xml:space="preserve"> </t>
  </si>
  <si>
    <t>Attn :</t>
  </si>
  <si>
    <t>MR. KEVIN LIU</t>
  </si>
  <si>
    <t>COMMERCIAL INVOICE AND PACKING LIST</t>
  </si>
  <si>
    <t>SL#</t>
  </si>
  <si>
    <t>QTY.</t>
  </si>
  <si>
    <t>PART</t>
  </si>
  <si>
    <t>DESCRIPTION</t>
  </si>
  <si>
    <t>COO</t>
  </si>
  <si>
    <t>TOTAL NET</t>
  </si>
  <si>
    <t>GROSS</t>
  </si>
  <si>
    <t>B/E REFERENCE</t>
  </si>
  <si>
    <t>HS CODE</t>
  </si>
  <si>
    <t>UNIT PRICE</t>
  </si>
  <si>
    <t xml:space="preserve">TOTAL PRICE  </t>
  </si>
  <si>
    <t>NO.</t>
  </si>
  <si>
    <t>WGHT (KGS)</t>
  </si>
  <si>
    <t>NOS</t>
  </si>
  <si>
    <t>US DOLLARS</t>
  </si>
  <si>
    <t>RIG REF # RIG ORIENTAL PHOENIX</t>
  </si>
  <si>
    <t>SO # 301418</t>
  </si>
  <si>
    <t>PO # O-COME/XX2019-0274</t>
  </si>
  <si>
    <t>30174224</t>
  </si>
  <si>
    <t>ASSY,ALIGN,CYLINDER ,TDS-8/1000</t>
  </si>
  <si>
    <t>US</t>
  </si>
  <si>
    <t>3020636783920</t>
  </si>
  <si>
    <t>84122100</t>
  </si>
  <si>
    <t>253580-001</t>
  </si>
  <si>
    <t>UNIVERSAL SEAL KIT F/RE1523 GEAR, COMPL.</t>
  </si>
  <si>
    <t>NO</t>
  </si>
  <si>
    <t>3020634837220</t>
  </si>
  <si>
    <t>84849000</t>
  </si>
  <si>
    <t>10574703-001</t>
  </si>
  <si>
    <t>ACCESSORY,MOTOR,ENCODER</t>
  </si>
  <si>
    <t>MX</t>
  </si>
  <si>
    <t>3020636783020</t>
  </si>
  <si>
    <t>85437090</t>
  </si>
  <si>
    <t>3020629247720</t>
  </si>
  <si>
    <t>50103-16-C</t>
  </si>
  <si>
    <t>SCREW, CAP-SCK HD, OBS SEE TEXT</t>
  </si>
  <si>
    <t>TW</t>
  </si>
  <si>
    <t>3020633361820</t>
  </si>
  <si>
    <t>73181500</t>
  </si>
  <si>
    <t>P250000-9682-68</t>
  </si>
  <si>
    <t>TALKBACK SPEAKER 120VAC 114DB</t>
  </si>
  <si>
    <t>3020635595620</t>
  </si>
  <si>
    <t>85182100</t>
  </si>
  <si>
    <t>P250002-0006-69</t>
  </si>
  <si>
    <t>TKBK-LOUDSPEAKER,15WATT,240VAC</t>
  </si>
  <si>
    <t>30183797-M20-100-P06</t>
  </si>
  <si>
    <t>SCREW, CAP; HEX HEAD, DRILLED; ISO 4014</t>
  </si>
  <si>
    <t>3020632690520</t>
  </si>
  <si>
    <t>56541-16-S</t>
  </si>
  <si>
    <t>FLANGE CLAMP, SAE HYDRAULIC; CODE 61; SPLIT FLAT</t>
  </si>
  <si>
    <t>CN</t>
  </si>
  <si>
    <t>3020632669120</t>
  </si>
  <si>
    <t>84129000</t>
  </si>
  <si>
    <t>WUMG3-2001RL</t>
  </si>
  <si>
    <t>UNIT. MUD GG 20K PSI 2202 CONNECTION</t>
  </si>
  <si>
    <t>90262000</t>
  </si>
  <si>
    <t>01 PKG - WEIGHT 135 KGS - 44" X 39" X 31"</t>
  </si>
  <si>
    <t>P250000-9698-43</t>
  </si>
  <si>
    <t>TKBK-E2-SM MICROPHONE STATION</t>
  </si>
  <si>
    <t>85176990</t>
  </si>
  <si>
    <t>10628925-001</t>
  </si>
  <si>
    <t>TALKBACK/TELEPHONE ACCESSORY HARDWARE;TK</t>
  </si>
  <si>
    <t>3020634506620</t>
  </si>
  <si>
    <t>85176290</t>
  </si>
  <si>
    <t>01 PKG - WEIGHT 60 KGS - 29" X 29" X 25"</t>
  </si>
  <si>
    <t>M364000704-100</t>
  </si>
  <si>
    <t>ASSY,PIPE CENTALIZER,ST-120</t>
  </si>
  <si>
    <t>3020650088320</t>
  </si>
  <si>
    <t>84313900</t>
  </si>
  <si>
    <t>M364001135</t>
  </si>
  <si>
    <t>MACHINING,GUIDE,DIE,SIDE,ST-160</t>
  </si>
  <si>
    <t>3020644696520</t>
  </si>
  <si>
    <t>3020645965820</t>
  </si>
  <si>
    <t>01 PKG - WEIGHT 122 KGS - 29" X 29" X 25"</t>
  </si>
  <si>
    <t>30180740</t>
  </si>
  <si>
    <t>ASSY,ENCODER,ADS (RED)</t>
  </si>
  <si>
    <t>3020638886320</t>
  </si>
  <si>
    <t>01 PKG - WEIGHT 83 KGS - 29" X 29" X 25"</t>
  </si>
  <si>
    <t xml:space="preserve">TOTAL FCA VALUE IN US DOLLARS :  </t>
  </si>
  <si>
    <t>IN WORDS : US DOLLARS ONE HUNDRED TWENTY SEVEN THOUSAND ONE HUNDRED FIFTY FOUR &amp; 36/100 ONLY.</t>
  </si>
  <si>
    <t>COUNTRY OF ORIGIN :     USA / NORWAY / MEXICO / TAIWAN / CHINA.</t>
  </si>
  <si>
    <t>NO. OF PACKAGES :     04 PKGS.</t>
  </si>
  <si>
    <t>NET WEIGHT  (APPROX.) :     247.12 KGS.</t>
  </si>
  <si>
    <t>GROSS WEIGHT  (APPROX.) :     400.00 KGS.</t>
  </si>
  <si>
    <t>DIMENSION :     44" X 39" X 31" &amp; 29" X 29" X 25" (3).</t>
  </si>
  <si>
    <t xml:space="preserve">These items are controlled by the U.S. Government and authorized for export only to the country of ultimate destination for use by the ultimate consignee or end-user(s) herein identified. They </t>
  </si>
  <si>
    <t>may not be resold, transferred, or otherwise disposed of, to any other country or to any person other than the authorized ultimate consignee or end-user(s),  either in their original form or after</t>
  </si>
  <si>
    <t>being incorporated into other items, without first obtaining  approval from the U.S. government  or as otherwise authorized by  U.S. law and regulations. The consigned items may also be subject</t>
  </si>
  <si>
    <t>to the laws of the country of export and country of origin. Diversion contrary to applicable  law is prohibited.</t>
  </si>
  <si>
    <r>
      <rPr>
        <b/>
        <sz val="11"/>
        <rFont val="Arial"/>
        <family val="2"/>
      </rPr>
      <t>DISCLAIMER</t>
    </r>
    <r>
      <rPr>
        <sz val="11"/>
        <rFont val="Arial"/>
        <family val="2"/>
      </rPr>
      <t xml:space="preserve"> :- All ECCN and HTS Classification information received from National Oilwell Varco (NOV) is for informational purposes only and shall not be construed as NOV's representation,</t>
    </r>
  </si>
  <si>
    <t>certification or warranty regarding the proper classification. Use of such classification information is at the Buyer's sole risk and without recourse to NOV. The buyer is responsible for determining</t>
  </si>
  <si>
    <t>the correct classifications of all items prior to export and Buyer shall make its own export licensing determinations.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</si>
</sst>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12"/>
      <color theme="1"/>
      <name val="Arial"/>
      <family val="2"/>
    </font>
    <font>
      <b/>
      <u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5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vertical="center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3" fontId="7" fillId="0" borderId="8" xfId="0" applyNumberFormat="1" applyFont="1" applyBorder="1" applyAlignment="1">
      <alignment horizontal="center" vertical="center"/>
    </xf>
    <xf numFmtId="43" fontId="7" fillId="0" borderId="1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3" fontId="7" fillId="0" borderId="12" xfId="0" applyNumberFormat="1" applyFont="1" applyBorder="1" applyAlignment="1">
      <alignment horizontal="center" vertical="center"/>
    </xf>
    <xf numFmtId="43" fontId="7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3" fontId="8" fillId="0" borderId="15" xfId="0" applyNumberFormat="1" applyFont="1" applyBorder="1" applyAlignment="1">
      <alignment horizontal="center" vertical="center"/>
    </xf>
    <xf numFmtId="4" fontId="4" fillId="0" borderId="16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" fontId="8" fillId="0" borderId="18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3" fontId="8" fillId="0" borderId="18" xfId="0" applyNumberFormat="1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vertical="center"/>
    </xf>
    <xf numFmtId="4" fontId="4" fillId="0" borderId="21" xfId="0" applyNumberFormat="1" applyFont="1" applyBorder="1" applyAlignment="1">
      <alignment horizontal="right" vertical="center"/>
    </xf>
    <xf numFmtId="4" fontId="4" fillId="0" borderId="22" xfId="0" applyNumberFormat="1" applyFont="1" applyBorder="1" applyAlignment="1">
      <alignment horizontal="right" vertical="center"/>
    </xf>
    <xf numFmtId="164" fontId="3" fillId="0" borderId="23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4" fontId="3" fillId="0" borderId="13" xfId="0" applyNumberFormat="1" applyFont="1" applyBorder="1" applyAlignment="1">
      <alignment vertical="center"/>
    </xf>
    <xf numFmtId="0" fontId="3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9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2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069E3-8508-4085-A7B8-90B953874FC4}">
  <dimension ref="A1:K56"/>
  <sheetViews>
    <sheetView tabSelected="1" zoomScale="85" zoomScaleNormal="85" workbookViewId="0">
      <selection activeCell="A4" sqref="A4"/>
    </sheetView>
  </sheetViews>
  <sheetFormatPr defaultColWidth="9.21875" defaultRowHeight="22.05" customHeight="1" x14ac:dyDescent="0.25"/>
  <cols>
    <col min="1" max="1" width="7.44140625" style="10" customWidth="1"/>
    <col min="2" max="2" width="8.44140625" style="10" customWidth="1"/>
    <col min="3" max="3" width="23.44140625" style="10" customWidth="1"/>
    <col min="4" max="4" width="57.33203125" style="10" customWidth="1"/>
    <col min="5" max="5" width="11" style="10" customWidth="1"/>
    <col min="6" max="7" width="11.77734375" style="10" customWidth="1"/>
    <col min="8" max="8" width="19" style="79" customWidth="1"/>
    <col min="9" max="9" width="12.77734375" style="10" customWidth="1"/>
    <col min="10" max="10" width="17.21875" style="10" customWidth="1"/>
    <col min="11" max="11" width="17" style="10" customWidth="1"/>
    <col min="12" max="244" width="9.21875" style="10"/>
    <col min="245" max="245" width="7.44140625" style="10" customWidth="1"/>
    <col min="246" max="246" width="8.44140625" style="10" customWidth="1"/>
    <col min="247" max="247" width="23.44140625" style="10" customWidth="1"/>
    <col min="248" max="248" width="57.33203125" style="10" customWidth="1"/>
    <col min="249" max="249" width="11" style="10" customWidth="1"/>
    <col min="250" max="251" width="11.77734375" style="10" customWidth="1"/>
    <col min="252" max="252" width="19" style="10" customWidth="1"/>
    <col min="253" max="253" width="12.77734375" style="10" customWidth="1"/>
    <col min="254" max="254" width="17.21875" style="10" customWidth="1"/>
    <col min="255" max="255" width="17" style="10" customWidth="1"/>
    <col min="256" max="500" width="9.21875" style="10"/>
    <col min="501" max="501" width="7.44140625" style="10" customWidth="1"/>
    <col min="502" max="502" width="8.44140625" style="10" customWidth="1"/>
    <col min="503" max="503" width="23.44140625" style="10" customWidth="1"/>
    <col min="504" max="504" width="57.33203125" style="10" customWidth="1"/>
    <col min="505" max="505" width="11" style="10" customWidth="1"/>
    <col min="506" max="507" width="11.77734375" style="10" customWidth="1"/>
    <col min="508" max="508" width="19" style="10" customWidth="1"/>
    <col min="509" max="509" width="12.77734375" style="10" customWidth="1"/>
    <col min="510" max="510" width="17.21875" style="10" customWidth="1"/>
    <col min="511" max="511" width="17" style="10" customWidth="1"/>
    <col min="512" max="756" width="9.21875" style="10"/>
    <col min="757" max="757" width="7.44140625" style="10" customWidth="1"/>
    <col min="758" max="758" width="8.44140625" style="10" customWidth="1"/>
    <col min="759" max="759" width="23.44140625" style="10" customWidth="1"/>
    <col min="760" max="760" width="57.33203125" style="10" customWidth="1"/>
    <col min="761" max="761" width="11" style="10" customWidth="1"/>
    <col min="762" max="763" width="11.77734375" style="10" customWidth="1"/>
    <col min="764" max="764" width="19" style="10" customWidth="1"/>
    <col min="765" max="765" width="12.77734375" style="10" customWidth="1"/>
    <col min="766" max="766" width="17.21875" style="10" customWidth="1"/>
    <col min="767" max="767" width="17" style="10" customWidth="1"/>
    <col min="768" max="1012" width="9.21875" style="10"/>
    <col min="1013" max="1013" width="7.44140625" style="10" customWidth="1"/>
    <col min="1014" max="1014" width="8.44140625" style="10" customWidth="1"/>
    <col min="1015" max="1015" width="23.44140625" style="10" customWidth="1"/>
    <col min="1016" max="1016" width="57.33203125" style="10" customWidth="1"/>
    <col min="1017" max="1017" width="11" style="10" customWidth="1"/>
    <col min="1018" max="1019" width="11.77734375" style="10" customWidth="1"/>
    <col min="1020" max="1020" width="19" style="10" customWidth="1"/>
    <col min="1021" max="1021" width="12.77734375" style="10" customWidth="1"/>
    <col min="1022" max="1022" width="17.21875" style="10" customWidth="1"/>
    <col min="1023" max="1023" width="17" style="10" customWidth="1"/>
    <col min="1024" max="1268" width="9.21875" style="10"/>
    <col min="1269" max="1269" width="7.44140625" style="10" customWidth="1"/>
    <col min="1270" max="1270" width="8.44140625" style="10" customWidth="1"/>
    <col min="1271" max="1271" width="23.44140625" style="10" customWidth="1"/>
    <col min="1272" max="1272" width="57.33203125" style="10" customWidth="1"/>
    <col min="1273" max="1273" width="11" style="10" customWidth="1"/>
    <col min="1274" max="1275" width="11.77734375" style="10" customWidth="1"/>
    <col min="1276" max="1276" width="19" style="10" customWidth="1"/>
    <col min="1277" max="1277" width="12.77734375" style="10" customWidth="1"/>
    <col min="1278" max="1278" width="17.21875" style="10" customWidth="1"/>
    <col min="1279" max="1279" width="17" style="10" customWidth="1"/>
    <col min="1280" max="1524" width="9.21875" style="10"/>
    <col min="1525" max="1525" width="7.44140625" style="10" customWidth="1"/>
    <col min="1526" max="1526" width="8.44140625" style="10" customWidth="1"/>
    <col min="1527" max="1527" width="23.44140625" style="10" customWidth="1"/>
    <col min="1528" max="1528" width="57.33203125" style="10" customWidth="1"/>
    <col min="1529" max="1529" width="11" style="10" customWidth="1"/>
    <col min="1530" max="1531" width="11.77734375" style="10" customWidth="1"/>
    <col min="1532" max="1532" width="19" style="10" customWidth="1"/>
    <col min="1533" max="1533" width="12.77734375" style="10" customWidth="1"/>
    <col min="1534" max="1534" width="17.21875" style="10" customWidth="1"/>
    <col min="1535" max="1535" width="17" style="10" customWidth="1"/>
    <col min="1536" max="1780" width="9.21875" style="10"/>
    <col min="1781" max="1781" width="7.44140625" style="10" customWidth="1"/>
    <col min="1782" max="1782" width="8.44140625" style="10" customWidth="1"/>
    <col min="1783" max="1783" width="23.44140625" style="10" customWidth="1"/>
    <col min="1784" max="1784" width="57.33203125" style="10" customWidth="1"/>
    <col min="1785" max="1785" width="11" style="10" customWidth="1"/>
    <col min="1786" max="1787" width="11.77734375" style="10" customWidth="1"/>
    <col min="1788" max="1788" width="19" style="10" customWidth="1"/>
    <col min="1789" max="1789" width="12.77734375" style="10" customWidth="1"/>
    <col min="1790" max="1790" width="17.21875" style="10" customWidth="1"/>
    <col min="1791" max="1791" width="17" style="10" customWidth="1"/>
    <col min="1792" max="2036" width="9.21875" style="10"/>
    <col min="2037" max="2037" width="7.44140625" style="10" customWidth="1"/>
    <col min="2038" max="2038" width="8.44140625" style="10" customWidth="1"/>
    <col min="2039" max="2039" width="23.44140625" style="10" customWidth="1"/>
    <col min="2040" max="2040" width="57.33203125" style="10" customWidth="1"/>
    <col min="2041" max="2041" width="11" style="10" customWidth="1"/>
    <col min="2042" max="2043" width="11.77734375" style="10" customWidth="1"/>
    <col min="2044" max="2044" width="19" style="10" customWidth="1"/>
    <col min="2045" max="2045" width="12.77734375" style="10" customWidth="1"/>
    <col min="2046" max="2046" width="17.21875" style="10" customWidth="1"/>
    <col min="2047" max="2047" width="17" style="10" customWidth="1"/>
    <col min="2048" max="2292" width="9.21875" style="10"/>
    <col min="2293" max="2293" width="7.44140625" style="10" customWidth="1"/>
    <col min="2294" max="2294" width="8.44140625" style="10" customWidth="1"/>
    <col min="2295" max="2295" width="23.44140625" style="10" customWidth="1"/>
    <col min="2296" max="2296" width="57.33203125" style="10" customWidth="1"/>
    <col min="2297" max="2297" width="11" style="10" customWidth="1"/>
    <col min="2298" max="2299" width="11.77734375" style="10" customWidth="1"/>
    <col min="2300" max="2300" width="19" style="10" customWidth="1"/>
    <col min="2301" max="2301" width="12.77734375" style="10" customWidth="1"/>
    <col min="2302" max="2302" width="17.21875" style="10" customWidth="1"/>
    <col min="2303" max="2303" width="17" style="10" customWidth="1"/>
    <col min="2304" max="2548" width="9.21875" style="10"/>
    <col min="2549" max="2549" width="7.44140625" style="10" customWidth="1"/>
    <col min="2550" max="2550" width="8.44140625" style="10" customWidth="1"/>
    <col min="2551" max="2551" width="23.44140625" style="10" customWidth="1"/>
    <col min="2552" max="2552" width="57.33203125" style="10" customWidth="1"/>
    <col min="2553" max="2553" width="11" style="10" customWidth="1"/>
    <col min="2554" max="2555" width="11.77734375" style="10" customWidth="1"/>
    <col min="2556" max="2556" width="19" style="10" customWidth="1"/>
    <col min="2557" max="2557" width="12.77734375" style="10" customWidth="1"/>
    <col min="2558" max="2558" width="17.21875" style="10" customWidth="1"/>
    <col min="2559" max="2559" width="17" style="10" customWidth="1"/>
    <col min="2560" max="2804" width="9.21875" style="10"/>
    <col min="2805" max="2805" width="7.44140625" style="10" customWidth="1"/>
    <col min="2806" max="2806" width="8.44140625" style="10" customWidth="1"/>
    <col min="2807" max="2807" width="23.44140625" style="10" customWidth="1"/>
    <col min="2808" max="2808" width="57.33203125" style="10" customWidth="1"/>
    <col min="2809" max="2809" width="11" style="10" customWidth="1"/>
    <col min="2810" max="2811" width="11.77734375" style="10" customWidth="1"/>
    <col min="2812" max="2812" width="19" style="10" customWidth="1"/>
    <col min="2813" max="2813" width="12.77734375" style="10" customWidth="1"/>
    <col min="2814" max="2814" width="17.21875" style="10" customWidth="1"/>
    <col min="2815" max="2815" width="17" style="10" customWidth="1"/>
    <col min="2816" max="3060" width="9.21875" style="10"/>
    <col min="3061" max="3061" width="7.44140625" style="10" customWidth="1"/>
    <col min="3062" max="3062" width="8.44140625" style="10" customWidth="1"/>
    <col min="3063" max="3063" width="23.44140625" style="10" customWidth="1"/>
    <col min="3064" max="3064" width="57.33203125" style="10" customWidth="1"/>
    <col min="3065" max="3065" width="11" style="10" customWidth="1"/>
    <col min="3066" max="3067" width="11.77734375" style="10" customWidth="1"/>
    <col min="3068" max="3068" width="19" style="10" customWidth="1"/>
    <col min="3069" max="3069" width="12.77734375" style="10" customWidth="1"/>
    <col min="3070" max="3070" width="17.21875" style="10" customWidth="1"/>
    <col min="3071" max="3071" width="17" style="10" customWidth="1"/>
    <col min="3072" max="3316" width="9.21875" style="10"/>
    <col min="3317" max="3317" width="7.44140625" style="10" customWidth="1"/>
    <col min="3318" max="3318" width="8.44140625" style="10" customWidth="1"/>
    <col min="3319" max="3319" width="23.44140625" style="10" customWidth="1"/>
    <col min="3320" max="3320" width="57.33203125" style="10" customWidth="1"/>
    <col min="3321" max="3321" width="11" style="10" customWidth="1"/>
    <col min="3322" max="3323" width="11.77734375" style="10" customWidth="1"/>
    <col min="3324" max="3324" width="19" style="10" customWidth="1"/>
    <col min="3325" max="3325" width="12.77734375" style="10" customWidth="1"/>
    <col min="3326" max="3326" width="17.21875" style="10" customWidth="1"/>
    <col min="3327" max="3327" width="17" style="10" customWidth="1"/>
    <col min="3328" max="3572" width="9.21875" style="10"/>
    <col min="3573" max="3573" width="7.44140625" style="10" customWidth="1"/>
    <col min="3574" max="3574" width="8.44140625" style="10" customWidth="1"/>
    <col min="3575" max="3575" width="23.44140625" style="10" customWidth="1"/>
    <col min="3576" max="3576" width="57.33203125" style="10" customWidth="1"/>
    <col min="3577" max="3577" width="11" style="10" customWidth="1"/>
    <col min="3578" max="3579" width="11.77734375" style="10" customWidth="1"/>
    <col min="3580" max="3580" width="19" style="10" customWidth="1"/>
    <col min="3581" max="3581" width="12.77734375" style="10" customWidth="1"/>
    <col min="3582" max="3582" width="17.21875" style="10" customWidth="1"/>
    <col min="3583" max="3583" width="17" style="10" customWidth="1"/>
    <col min="3584" max="3828" width="9.21875" style="10"/>
    <col min="3829" max="3829" width="7.44140625" style="10" customWidth="1"/>
    <col min="3830" max="3830" width="8.44140625" style="10" customWidth="1"/>
    <col min="3831" max="3831" width="23.44140625" style="10" customWidth="1"/>
    <col min="3832" max="3832" width="57.33203125" style="10" customWidth="1"/>
    <col min="3833" max="3833" width="11" style="10" customWidth="1"/>
    <col min="3834" max="3835" width="11.77734375" style="10" customWidth="1"/>
    <col min="3836" max="3836" width="19" style="10" customWidth="1"/>
    <col min="3837" max="3837" width="12.77734375" style="10" customWidth="1"/>
    <col min="3838" max="3838" width="17.21875" style="10" customWidth="1"/>
    <col min="3839" max="3839" width="17" style="10" customWidth="1"/>
    <col min="3840" max="4084" width="9.21875" style="10"/>
    <col min="4085" max="4085" width="7.44140625" style="10" customWidth="1"/>
    <col min="4086" max="4086" width="8.44140625" style="10" customWidth="1"/>
    <col min="4087" max="4087" width="23.44140625" style="10" customWidth="1"/>
    <col min="4088" max="4088" width="57.33203125" style="10" customWidth="1"/>
    <col min="4089" max="4089" width="11" style="10" customWidth="1"/>
    <col min="4090" max="4091" width="11.77734375" style="10" customWidth="1"/>
    <col min="4092" max="4092" width="19" style="10" customWidth="1"/>
    <col min="4093" max="4093" width="12.77734375" style="10" customWidth="1"/>
    <col min="4094" max="4094" width="17.21875" style="10" customWidth="1"/>
    <col min="4095" max="4095" width="17" style="10" customWidth="1"/>
    <col min="4096" max="4340" width="9.21875" style="10"/>
    <col min="4341" max="4341" width="7.44140625" style="10" customWidth="1"/>
    <col min="4342" max="4342" width="8.44140625" style="10" customWidth="1"/>
    <col min="4343" max="4343" width="23.44140625" style="10" customWidth="1"/>
    <col min="4344" max="4344" width="57.33203125" style="10" customWidth="1"/>
    <col min="4345" max="4345" width="11" style="10" customWidth="1"/>
    <col min="4346" max="4347" width="11.77734375" style="10" customWidth="1"/>
    <col min="4348" max="4348" width="19" style="10" customWidth="1"/>
    <col min="4349" max="4349" width="12.77734375" style="10" customWidth="1"/>
    <col min="4350" max="4350" width="17.21875" style="10" customWidth="1"/>
    <col min="4351" max="4351" width="17" style="10" customWidth="1"/>
    <col min="4352" max="4596" width="9.21875" style="10"/>
    <col min="4597" max="4597" width="7.44140625" style="10" customWidth="1"/>
    <col min="4598" max="4598" width="8.44140625" style="10" customWidth="1"/>
    <col min="4599" max="4599" width="23.44140625" style="10" customWidth="1"/>
    <col min="4600" max="4600" width="57.33203125" style="10" customWidth="1"/>
    <col min="4601" max="4601" width="11" style="10" customWidth="1"/>
    <col min="4602" max="4603" width="11.77734375" style="10" customWidth="1"/>
    <col min="4604" max="4604" width="19" style="10" customWidth="1"/>
    <col min="4605" max="4605" width="12.77734375" style="10" customWidth="1"/>
    <col min="4606" max="4606" width="17.21875" style="10" customWidth="1"/>
    <col min="4607" max="4607" width="17" style="10" customWidth="1"/>
    <col min="4608" max="4852" width="9.21875" style="10"/>
    <col min="4853" max="4853" width="7.44140625" style="10" customWidth="1"/>
    <col min="4854" max="4854" width="8.44140625" style="10" customWidth="1"/>
    <col min="4855" max="4855" width="23.44140625" style="10" customWidth="1"/>
    <col min="4856" max="4856" width="57.33203125" style="10" customWidth="1"/>
    <col min="4857" max="4857" width="11" style="10" customWidth="1"/>
    <col min="4858" max="4859" width="11.77734375" style="10" customWidth="1"/>
    <col min="4860" max="4860" width="19" style="10" customWidth="1"/>
    <col min="4861" max="4861" width="12.77734375" style="10" customWidth="1"/>
    <col min="4862" max="4862" width="17.21875" style="10" customWidth="1"/>
    <col min="4863" max="4863" width="17" style="10" customWidth="1"/>
    <col min="4864" max="5108" width="9.21875" style="10"/>
    <col min="5109" max="5109" width="7.44140625" style="10" customWidth="1"/>
    <col min="5110" max="5110" width="8.44140625" style="10" customWidth="1"/>
    <col min="5111" max="5111" width="23.44140625" style="10" customWidth="1"/>
    <col min="5112" max="5112" width="57.33203125" style="10" customWidth="1"/>
    <col min="5113" max="5113" width="11" style="10" customWidth="1"/>
    <col min="5114" max="5115" width="11.77734375" style="10" customWidth="1"/>
    <col min="5116" max="5116" width="19" style="10" customWidth="1"/>
    <col min="5117" max="5117" width="12.77734375" style="10" customWidth="1"/>
    <col min="5118" max="5118" width="17.21875" style="10" customWidth="1"/>
    <col min="5119" max="5119" width="17" style="10" customWidth="1"/>
    <col min="5120" max="5364" width="9.21875" style="10"/>
    <col min="5365" max="5365" width="7.44140625" style="10" customWidth="1"/>
    <col min="5366" max="5366" width="8.44140625" style="10" customWidth="1"/>
    <col min="5367" max="5367" width="23.44140625" style="10" customWidth="1"/>
    <col min="5368" max="5368" width="57.33203125" style="10" customWidth="1"/>
    <col min="5369" max="5369" width="11" style="10" customWidth="1"/>
    <col min="5370" max="5371" width="11.77734375" style="10" customWidth="1"/>
    <col min="5372" max="5372" width="19" style="10" customWidth="1"/>
    <col min="5373" max="5373" width="12.77734375" style="10" customWidth="1"/>
    <col min="5374" max="5374" width="17.21875" style="10" customWidth="1"/>
    <col min="5375" max="5375" width="17" style="10" customWidth="1"/>
    <col min="5376" max="5620" width="9.21875" style="10"/>
    <col min="5621" max="5621" width="7.44140625" style="10" customWidth="1"/>
    <col min="5622" max="5622" width="8.44140625" style="10" customWidth="1"/>
    <col min="5623" max="5623" width="23.44140625" style="10" customWidth="1"/>
    <col min="5624" max="5624" width="57.33203125" style="10" customWidth="1"/>
    <col min="5625" max="5625" width="11" style="10" customWidth="1"/>
    <col min="5626" max="5627" width="11.77734375" style="10" customWidth="1"/>
    <col min="5628" max="5628" width="19" style="10" customWidth="1"/>
    <col min="5629" max="5629" width="12.77734375" style="10" customWidth="1"/>
    <col min="5630" max="5630" width="17.21875" style="10" customWidth="1"/>
    <col min="5631" max="5631" width="17" style="10" customWidth="1"/>
    <col min="5632" max="5876" width="9.21875" style="10"/>
    <col min="5877" max="5877" width="7.44140625" style="10" customWidth="1"/>
    <col min="5878" max="5878" width="8.44140625" style="10" customWidth="1"/>
    <col min="5879" max="5879" width="23.44140625" style="10" customWidth="1"/>
    <col min="5880" max="5880" width="57.33203125" style="10" customWidth="1"/>
    <col min="5881" max="5881" width="11" style="10" customWidth="1"/>
    <col min="5882" max="5883" width="11.77734375" style="10" customWidth="1"/>
    <col min="5884" max="5884" width="19" style="10" customWidth="1"/>
    <col min="5885" max="5885" width="12.77734375" style="10" customWidth="1"/>
    <col min="5886" max="5886" width="17.21875" style="10" customWidth="1"/>
    <col min="5887" max="5887" width="17" style="10" customWidth="1"/>
    <col min="5888" max="6132" width="9.21875" style="10"/>
    <col min="6133" max="6133" width="7.44140625" style="10" customWidth="1"/>
    <col min="6134" max="6134" width="8.44140625" style="10" customWidth="1"/>
    <col min="6135" max="6135" width="23.44140625" style="10" customWidth="1"/>
    <col min="6136" max="6136" width="57.33203125" style="10" customWidth="1"/>
    <col min="6137" max="6137" width="11" style="10" customWidth="1"/>
    <col min="6138" max="6139" width="11.77734375" style="10" customWidth="1"/>
    <col min="6140" max="6140" width="19" style="10" customWidth="1"/>
    <col min="6141" max="6141" width="12.77734375" style="10" customWidth="1"/>
    <col min="6142" max="6142" width="17.21875" style="10" customWidth="1"/>
    <col min="6143" max="6143" width="17" style="10" customWidth="1"/>
    <col min="6144" max="6388" width="9.21875" style="10"/>
    <col min="6389" max="6389" width="7.44140625" style="10" customWidth="1"/>
    <col min="6390" max="6390" width="8.44140625" style="10" customWidth="1"/>
    <col min="6391" max="6391" width="23.44140625" style="10" customWidth="1"/>
    <col min="6392" max="6392" width="57.33203125" style="10" customWidth="1"/>
    <col min="6393" max="6393" width="11" style="10" customWidth="1"/>
    <col min="6394" max="6395" width="11.77734375" style="10" customWidth="1"/>
    <col min="6396" max="6396" width="19" style="10" customWidth="1"/>
    <col min="6397" max="6397" width="12.77734375" style="10" customWidth="1"/>
    <col min="6398" max="6398" width="17.21875" style="10" customWidth="1"/>
    <col min="6399" max="6399" width="17" style="10" customWidth="1"/>
    <col min="6400" max="6644" width="9.21875" style="10"/>
    <col min="6645" max="6645" width="7.44140625" style="10" customWidth="1"/>
    <col min="6646" max="6646" width="8.44140625" style="10" customWidth="1"/>
    <col min="6647" max="6647" width="23.44140625" style="10" customWidth="1"/>
    <col min="6648" max="6648" width="57.33203125" style="10" customWidth="1"/>
    <col min="6649" max="6649" width="11" style="10" customWidth="1"/>
    <col min="6650" max="6651" width="11.77734375" style="10" customWidth="1"/>
    <col min="6652" max="6652" width="19" style="10" customWidth="1"/>
    <col min="6653" max="6653" width="12.77734375" style="10" customWidth="1"/>
    <col min="6654" max="6654" width="17.21875" style="10" customWidth="1"/>
    <col min="6655" max="6655" width="17" style="10" customWidth="1"/>
    <col min="6656" max="6900" width="9.21875" style="10"/>
    <col min="6901" max="6901" width="7.44140625" style="10" customWidth="1"/>
    <col min="6902" max="6902" width="8.44140625" style="10" customWidth="1"/>
    <col min="6903" max="6903" width="23.44140625" style="10" customWidth="1"/>
    <col min="6904" max="6904" width="57.33203125" style="10" customWidth="1"/>
    <col min="6905" max="6905" width="11" style="10" customWidth="1"/>
    <col min="6906" max="6907" width="11.77734375" style="10" customWidth="1"/>
    <col min="6908" max="6908" width="19" style="10" customWidth="1"/>
    <col min="6909" max="6909" width="12.77734375" style="10" customWidth="1"/>
    <col min="6910" max="6910" width="17.21875" style="10" customWidth="1"/>
    <col min="6911" max="6911" width="17" style="10" customWidth="1"/>
    <col min="6912" max="7156" width="9.21875" style="10"/>
    <col min="7157" max="7157" width="7.44140625" style="10" customWidth="1"/>
    <col min="7158" max="7158" width="8.44140625" style="10" customWidth="1"/>
    <col min="7159" max="7159" width="23.44140625" style="10" customWidth="1"/>
    <col min="7160" max="7160" width="57.33203125" style="10" customWidth="1"/>
    <col min="7161" max="7161" width="11" style="10" customWidth="1"/>
    <col min="7162" max="7163" width="11.77734375" style="10" customWidth="1"/>
    <col min="7164" max="7164" width="19" style="10" customWidth="1"/>
    <col min="7165" max="7165" width="12.77734375" style="10" customWidth="1"/>
    <col min="7166" max="7166" width="17.21875" style="10" customWidth="1"/>
    <col min="7167" max="7167" width="17" style="10" customWidth="1"/>
    <col min="7168" max="7412" width="9.21875" style="10"/>
    <col min="7413" max="7413" width="7.44140625" style="10" customWidth="1"/>
    <col min="7414" max="7414" width="8.44140625" style="10" customWidth="1"/>
    <col min="7415" max="7415" width="23.44140625" style="10" customWidth="1"/>
    <col min="7416" max="7416" width="57.33203125" style="10" customWidth="1"/>
    <col min="7417" max="7417" width="11" style="10" customWidth="1"/>
    <col min="7418" max="7419" width="11.77734375" style="10" customWidth="1"/>
    <col min="7420" max="7420" width="19" style="10" customWidth="1"/>
    <col min="7421" max="7421" width="12.77734375" style="10" customWidth="1"/>
    <col min="7422" max="7422" width="17.21875" style="10" customWidth="1"/>
    <col min="7423" max="7423" width="17" style="10" customWidth="1"/>
    <col min="7424" max="7668" width="9.21875" style="10"/>
    <col min="7669" max="7669" width="7.44140625" style="10" customWidth="1"/>
    <col min="7670" max="7670" width="8.44140625" style="10" customWidth="1"/>
    <col min="7671" max="7671" width="23.44140625" style="10" customWidth="1"/>
    <col min="7672" max="7672" width="57.33203125" style="10" customWidth="1"/>
    <col min="7673" max="7673" width="11" style="10" customWidth="1"/>
    <col min="7674" max="7675" width="11.77734375" style="10" customWidth="1"/>
    <col min="7676" max="7676" width="19" style="10" customWidth="1"/>
    <col min="7677" max="7677" width="12.77734375" style="10" customWidth="1"/>
    <col min="7678" max="7678" width="17.21875" style="10" customWidth="1"/>
    <col min="7679" max="7679" width="17" style="10" customWidth="1"/>
    <col min="7680" max="7924" width="9.21875" style="10"/>
    <col min="7925" max="7925" width="7.44140625" style="10" customWidth="1"/>
    <col min="7926" max="7926" width="8.44140625" style="10" customWidth="1"/>
    <col min="7927" max="7927" width="23.44140625" style="10" customWidth="1"/>
    <col min="7928" max="7928" width="57.33203125" style="10" customWidth="1"/>
    <col min="7929" max="7929" width="11" style="10" customWidth="1"/>
    <col min="7930" max="7931" width="11.77734375" style="10" customWidth="1"/>
    <col min="7932" max="7932" width="19" style="10" customWidth="1"/>
    <col min="7933" max="7933" width="12.77734375" style="10" customWidth="1"/>
    <col min="7934" max="7934" width="17.21875" style="10" customWidth="1"/>
    <col min="7935" max="7935" width="17" style="10" customWidth="1"/>
    <col min="7936" max="8180" width="9.21875" style="10"/>
    <col min="8181" max="8181" width="7.44140625" style="10" customWidth="1"/>
    <col min="8182" max="8182" width="8.44140625" style="10" customWidth="1"/>
    <col min="8183" max="8183" width="23.44140625" style="10" customWidth="1"/>
    <col min="8184" max="8184" width="57.33203125" style="10" customWidth="1"/>
    <col min="8185" max="8185" width="11" style="10" customWidth="1"/>
    <col min="8186" max="8187" width="11.77734375" style="10" customWidth="1"/>
    <col min="8188" max="8188" width="19" style="10" customWidth="1"/>
    <col min="8189" max="8189" width="12.77734375" style="10" customWidth="1"/>
    <col min="8190" max="8190" width="17.21875" style="10" customWidth="1"/>
    <col min="8191" max="8191" width="17" style="10" customWidth="1"/>
    <col min="8192" max="8436" width="9.21875" style="10"/>
    <col min="8437" max="8437" width="7.44140625" style="10" customWidth="1"/>
    <col min="8438" max="8438" width="8.44140625" style="10" customWidth="1"/>
    <col min="8439" max="8439" width="23.44140625" style="10" customWidth="1"/>
    <col min="8440" max="8440" width="57.33203125" style="10" customWidth="1"/>
    <col min="8441" max="8441" width="11" style="10" customWidth="1"/>
    <col min="8442" max="8443" width="11.77734375" style="10" customWidth="1"/>
    <col min="8444" max="8444" width="19" style="10" customWidth="1"/>
    <col min="8445" max="8445" width="12.77734375" style="10" customWidth="1"/>
    <col min="8446" max="8446" width="17.21875" style="10" customWidth="1"/>
    <col min="8447" max="8447" width="17" style="10" customWidth="1"/>
    <col min="8448" max="8692" width="9.21875" style="10"/>
    <col min="8693" max="8693" width="7.44140625" style="10" customWidth="1"/>
    <col min="8694" max="8694" width="8.44140625" style="10" customWidth="1"/>
    <col min="8695" max="8695" width="23.44140625" style="10" customWidth="1"/>
    <col min="8696" max="8696" width="57.33203125" style="10" customWidth="1"/>
    <col min="8697" max="8697" width="11" style="10" customWidth="1"/>
    <col min="8698" max="8699" width="11.77734375" style="10" customWidth="1"/>
    <col min="8700" max="8700" width="19" style="10" customWidth="1"/>
    <col min="8701" max="8701" width="12.77734375" style="10" customWidth="1"/>
    <col min="8702" max="8702" width="17.21875" style="10" customWidth="1"/>
    <col min="8703" max="8703" width="17" style="10" customWidth="1"/>
    <col min="8704" max="8948" width="9.21875" style="10"/>
    <col min="8949" max="8949" width="7.44140625" style="10" customWidth="1"/>
    <col min="8950" max="8950" width="8.44140625" style="10" customWidth="1"/>
    <col min="8951" max="8951" width="23.44140625" style="10" customWidth="1"/>
    <col min="8952" max="8952" width="57.33203125" style="10" customWidth="1"/>
    <col min="8953" max="8953" width="11" style="10" customWidth="1"/>
    <col min="8954" max="8955" width="11.77734375" style="10" customWidth="1"/>
    <col min="8956" max="8956" width="19" style="10" customWidth="1"/>
    <col min="8957" max="8957" width="12.77734375" style="10" customWidth="1"/>
    <col min="8958" max="8958" width="17.21875" style="10" customWidth="1"/>
    <col min="8959" max="8959" width="17" style="10" customWidth="1"/>
    <col min="8960" max="9204" width="9.21875" style="10"/>
    <col min="9205" max="9205" width="7.44140625" style="10" customWidth="1"/>
    <col min="9206" max="9206" width="8.44140625" style="10" customWidth="1"/>
    <col min="9207" max="9207" width="23.44140625" style="10" customWidth="1"/>
    <col min="9208" max="9208" width="57.33203125" style="10" customWidth="1"/>
    <col min="9209" max="9209" width="11" style="10" customWidth="1"/>
    <col min="9210" max="9211" width="11.77734375" style="10" customWidth="1"/>
    <col min="9212" max="9212" width="19" style="10" customWidth="1"/>
    <col min="9213" max="9213" width="12.77734375" style="10" customWidth="1"/>
    <col min="9214" max="9214" width="17.21875" style="10" customWidth="1"/>
    <col min="9215" max="9215" width="17" style="10" customWidth="1"/>
    <col min="9216" max="9460" width="9.21875" style="10"/>
    <col min="9461" max="9461" width="7.44140625" style="10" customWidth="1"/>
    <col min="9462" max="9462" width="8.44140625" style="10" customWidth="1"/>
    <col min="9463" max="9463" width="23.44140625" style="10" customWidth="1"/>
    <col min="9464" max="9464" width="57.33203125" style="10" customWidth="1"/>
    <col min="9465" max="9465" width="11" style="10" customWidth="1"/>
    <col min="9466" max="9467" width="11.77734375" style="10" customWidth="1"/>
    <col min="9468" max="9468" width="19" style="10" customWidth="1"/>
    <col min="9469" max="9469" width="12.77734375" style="10" customWidth="1"/>
    <col min="9470" max="9470" width="17.21875" style="10" customWidth="1"/>
    <col min="9471" max="9471" width="17" style="10" customWidth="1"/>
    <col min="9472" max="9716" width="9.21875" style="10"/>
    <col min="9717" max="9717" width="7.44140625" style="10" customWidth="1"/>
    <col min="9718" max="9718" width="8.44140625" style="10" customWidth="1"/>
    <col min="9719" max="9719" width="23.44140625" style="10" customWidth="1"/>
    <col min="9720" max="9720" width="57.33203125" style="10" customWidth="1"/>
    <col min="9721" max="9721" width="11" style="10" customWidth="1"/>
    <col min="9722" max="9723" width="11.77734375" style="10" customWidth="1"/>
    <col min="9724" max="9724" width="19" style="10" customWidth="1"/>
    <col min="9725" max="9725" width="12.77734375" style="10" customWidth="1"/>
    <col min="9726" max="9726" width="17.21875" style="10" customWidth="1"/>
    <col min="9727" max="9727" width="17" style="10" customWidth="1"/>
    <col min="9728" max="9972" width="9.21875" style="10"/>
    <col min="9973" max="9973" width="7.44140625" style="10" customWidth="1"/>
    <col min="9974" max="9974" width="8.44140625" style="10" customWidth="1"/>
    <col min="9975" max="9975" width="23.44140625" style="10" customWidth="1"/>
    <col min="9976" max="9976" width="57.33203125" style="10" customWidth="1"/>
    <col min="9977" max="9977" width="11" style="10" customWidth="1"/>
    <col min="9978" max="9979" width="11.77734375" style="10" customWidth="1"/>
    <col min="9980" max="9980" width="19" style="10" customWidth="1"/>
    <col min="9981" max="9981" width="12.77734375" style="10" customWidth="1"/>
    <col min="9982" max="9982" width="17.21875" style="10" customWidth="1"/>
    <col min="9983" max="9983" width="17" style="10" customWidth="1"/>
    <col min="9984" max="10228" width="9.21875" style="10"/>
    <col min="10229" max="10229" width="7.44140625" style="10" customWidth="1"/>
    <col min="10230" max="10230" width="8.44140625" style="10" customWidth="1"/>
    <col min="10231" max="10231" width="23.44140625" style="10" customWidth="1"/>
    <col min="10232" max="10232" width="57.33203125" style="10" customWidth="1"/>
    <col min="10233" max="10233" width="11" style="10" customWidth="1"/>
    <col min="10234" max="10235" width="11.77734375" style="10" customWidth="1"/>
    <col min="10236" max="10236" width="19" style="10" customWidth="1"/>
    <col min="10237" max="10237" width="12.77734375" style="10" customWidth="1"/>
    <col min="10238" max="10238" width="17.21875" style="10" customWidth="1"/>
    <col min="10239" max="10239" width="17" style="10" customWidth="1"/>
    <col min="10240" max="10484" width="9.21875" style="10"/>
    <col min="10485" max="10485" width="7.44140625" style="10" customWidth="1"/>
    <col min="10486" max="10486" width="8.44140625" style="10" customWidth="1"/>
    <col min="10487" max="10487" width="23.44140625" style="10" customWidth="1"/>
    <col min="10488" max="10488" width="57.33203125" style="10" customWidth="1"/>
    <col min="10489" max="10489" width="11" style="10" customWidth="1"/>
    <col min="10490" max="10491" width="11.77734375" style="10" customWidth="1"/>
    <col min="10492" max="10492" width="19" style="10" customWidth="1"/>
    <col min="10493" max="10493" width="12.77734375" style="10" customWidth="1"/>
    <col min="10494" max="10494" width="17.21875" style="10" customWidth="1"/>
    <col min="10495" max="10495" width="17" style="10" customWidth="1"/>
    <col min="10496" max="10740" width="9.21875" style="10"/>
    <col min="10741" max="10741" width="7.44140625" style="10" customWidth="1"/>
    <col min="10742" max="10742" width="8.44140625" style="10" customWidth="1"/>
    <col min="10743" max="10743" width="23.44140625" style="10" customWidth="1"/>
    <col min="10744" max="10744" width="57.33203125" style="10" customWidth="1"/>
    <col min="10745" max="10745" width="11" style="10" customWidth="1"/>
    <col min="10746" max="10747" width="11.77734375" style="10" customWidth="1"/>
    <col min="10748" max="10748" width="19" style="10" customWidth="1"/>
    <col min="10749" max="10749" width="12.77734375" style="10" customWidth="1"/>
    <col min="10750" max="10750" width="17.21875" style="10" customWidth="1"/>
    <col min="10751" max="10751" width="17" style="10" customWidth="1"/>
    <col min="10752" max="10996" width="9.21875" style="10"/>
    <col min="10997" max="10997" width="7.44140625" style="10" customWidth="1"/>
    <col min="10998" max="10998" width="8.44140625" style="10" customWidth="1"/>
    <col min="10999" max="10999" width="23.44140625" style="10" customWidth="1"/>
    <col min="11000" max="11000" width="57.33203125" style="10" customWidth="1"/>
    <col min="11001" max="11001" width="11" style="10" customWidth="1"/>
    <col min="11002" max="11003" width="11.77734375" style="10" customWidth="1"/>
    <col min="11004" max="11004" width="19" style="10" customWidth="1"/>
    <col min="11005" max="11005" width="12.77734375" style="10" customWidth="1"/>
    <col min="11006" max="11006" width="17.21875" style="10" customWidth="1"/>
    <col min="11007" max="11007" width="17" style="10" customWidth="1"/>
    <col min="11008" max="11252" width="9.21875" style="10"/>
    <col min="11253" max="11253" width="7.44140625" style="10" customWidth="1"/>
    <col min="11254" max="11254" width="8.44140625" style="10" customWidth="1"/>
    <col min="11255" max="11255" width="23.44140625" style="10" customWidth="1"/>
    <col min="11256" max="11256" width="57.33203125" style="10" customWidth="1"/>
    <col min="11257" max="11257" width="11" style="10" customWidth="1"/>
    <col min="11258" max="11259" width="11.77734375" style="10" customWidth="1"/>
    <col min="11260" max="11260" width="19" style="10" customWidth="1"/>
    <col min="11261" max="11261" width="12.77734375" style="10" customWidth="1"/>
    <col min="11262" max="11262" width="17.21875" style="10" customWidth="1"/>
    <col min="11263" max="11263" width="17" style="10" customWidth="1"/>
    <col min="11264" max="11508" width="9.21875" style="10"/>
    <col min="11509" max="11509" width="7.44140625" style="10" customWidth="1"/>
    <col min="11510" max="11510" width="8.44140625" style="10" customWidth="1"/>
    <col min="11511" max="11511" width="23.44140625" style="10" customWidth="1"/>
    <col min="11512" max="11512" width="57.33203125" style="10" customWidth="1"/>
    <col min="11513" max="11513" width="11" style="10" customWidth="1"/>
    <col min="11514" max="11515" width="11.77734375" style="10" customWidth="1"/>
    <col min="11516" max="11516" width="19" style="10" customWidth="1"/>
    <col min="11517" max="11517" width="12.77734375" style="10" customWidth="1"/>
    <col min="11518" max="11518" width="17.21875" style="10" customWidth="1"/>
    <col min="11519" max="11519" width="17" style="10" customWidth="1"/>
    <col min="11520" max="11764" width="9.21875" style="10"/>
    <col min="11765" max="11765" width="7.44140625" style="10" customWidth="1"/>
    <col min="11766" max="11766" width="8.44140625" style="10" customWidth="1"/>
    <col min="11767" max="11767" width="23.44140625" style="10" customWidth="1"/>
    <col min="11768" max="11768" width="57.33203125" style="10" customWidth="1"/>
    <col min="11769" max="11769" width="11" style="10" customWidth="1"/>
    <col min="11770" max="11771" width="11.77734375" style="10" customWidth="1"/>
    <col min="11772" max="11772" width="19" style="10" customWidth="1"/>
    <col min="11773" max="11773" width="12.77734375" style="10" customWidth="1"/>
    <col min="11774" max="11774" width="17.21875" style="10" customWidth="1"/>
    <col min="11775" max="11775" width="17" style="10" customWidth="1"/>
    <col min="11776" max="12020" width="9.21875" style="10"/>
    <col min="12021" max="12021" width="7.44140625" style="10" customWidth="1"/>
    <col min="12022" max="12022" width="8.44140625" style="10" customWidth="1"/>
    <col min="12023" max="12023" width="23.44140625" style="10" customWidth="1"/>
    <col min="12024" max="12024" width="57.33203125" style="10" customWidth="1"/>
    <col min="12025" max="12025" width="11" style="10" customWidth="1"/>
    <col min="12026" max="12027" width="11.77734375" style="10" customWidth="1"/>
    <col min="12028" max="12028" width="19" style="10" customWidth="1"/>
    <col min="12029" max="12029" width="12.77734375" style="10" customWidth="1"/>
    <col min="12030" max="12030" width="17.21875" style="10" customWidth="1"/>
    <col min="12031" max="12031" width="17" style="10" customWidth="1"/>
    <col min="12032" max="12276" width="9.21875" style="10"/>
    <col min="12277" max="12277" width="7.44140625" style="10" customWidth="1"/>
    <col min="12278" max="12278" width="8.44140625" style="10" customWidth="1"/>
    <col min="12279" max="12279" width="23.44140625" style="10" customWidth="1"/>
    <col min="12280" max="12280" width="57.33203125" style="10" customWidth="1"/>
    <col min="12281" max="12281" width="11" style="10" customWidth="1"/>
    <col min="12282" max="12283" width="11.77734375" style="10" customWidth="1"/>
    <col min="12284" max="12284" width="19" style="10" customWidth="1"/>
    <col min="12285" max="12285" width="12.77734375" style="10" customWidth="1"/>
    <col min="12286" max="12286" width="17.21875" style="10" customWidth="1"/>
    <col min="12287" max="12287" width="17" style="10" customWidth="1"/>
    <col min="12288" max="12532" width="9.21875" style="10"/>
    <col min="12533" max="12533" width="7.44140625" style="10" customWidth="1"/>
    <col min="12534" max="12534" width="8.44140625" style="10" customWidth="1"/>
    <col min="12535" max="12535" width="23.44140625" style="10" customWidth="1"/>
    <col min="12536" max="12536" width="57.33203125" style="10" customWidth="1"/>
    <col min="12537" max="12537" width="11" style="10" customWidth="1"/>
    <col min="12538" max="12539" width="11.77734375" style="10" customWidth="1"/>
    <col min="12540" max="12540" width="19" style="10" customWidth="1"/>
    <col min="12541" max="12541" width="12.77734375" style="10" customWidth="1"/>
    <col min="12542" max="12542" width="17.21875" style="10" customWidth="1"/>
    <col min="12543" max="12543" width="17" style="10" customWidth="1"/>
    <col min="12544" max="12788" width="9.21875" style="10"/>
    <col min="12789" max="12789" width="7.44140625" style="10" customWidth="1"/>
    <col min="12790" max="12790" width="8.44140625" style="10" customWidth="1"/>
    <col min="12791" max="12791" width="23.44140625" style="10" customWidth="1"/>
    <col min="12792" max="12792" width="57.33203125" style="10" customWidth="1"/>
    <col min="12793" max="12793" width="11" style="10" customWidth="1"/>
    <col min="12794" max="12795" width="11.77734375" style="10" customWidth="1"/>
    <col min="12796" max="12796" width="19" style="10" customWidth="1"/>
    <col min="12797" max="12797" width="12.77734375" style="10" customWidth="1"/>
    <col min="12798" max="12798" width="17.21875" style="10" customWidth="1"/>
    <col min="12799" max="12799" width="17" style="10" customWidth="1"/>
    <col min="12800" max="13044" width="9.21875" style="10"/>
    <col min="13045" max="13045" width="7.44140625" style="10" customWidth="1"/>
    <col min="13046" max="13046" width="8.44140625" style="10" customWidth="1"/>
    <col min="13047" max="13047" width="23.44140625" style="10" customWidth="1"/>
    <col min="13048" max="13048" width="57.33203125" style="10" customWidth="1"/>
    <col min="13049" max="13049" width="11" style="10" customWidth="1"/>
    <col min="13050" max="13051" width="11.77734375" style="10" customWidth="1"/>
    <col min="13052" max="13052" width="19" style="10" customWidth="1"/>
    <col min="13053" max="13053" width="12.77734375" style="10" customWidth="1"/>
    <col min="13054" max="13054" width="17.21875" style="10" customWidth="1"/>
    <col min="13055" max="13055" width="17" style="10" customWidth="1"/>
    <col min="13056" max="13300" width="9.21875" style="10"/>
    <col min="13301" max="13301" width="7.44140625" style="10" customWidth="1"/>
    <col min="13302" max="13302" width="8.44140625" style="10" customWidth="1"/>
    <col min="13303" max="13303" width="23.44140625" style="10" customWidth="1"/>
    <col min="13304" max="13304" width="57.33203125" style="10" customWidth="1"/>
    <col min="13305" max="13305" width="11" style="10" customWidth="1"/>
    <col min="13306" max="13307" width="11.77734375" style="10" customWidth="1"/>
    <col min="13308" max="13308" width="19" style="10" customWidth="1"/>
    <col min="13309" max="13309" width="12.77734375" style="10" customWidth="1"/>
    <col min="13310" max="13310" width="17.21875" style="10" customWidth="1"/>
    <col min="13311" max="13311" width="17" style="10" customWidth="1"/>
    <col min="13312" max="13556" width="9.21875" style="10"/>
    <col min="13557" max="13557" width="7.44140625" style="10" customWidth="1"/>
    <col min="13558" max="13558" width="8.44140625" style="10" customWidth="1"/>
    <col min="13559" max="13559" width="23.44140625" style="10" customWidth="1"/>
    <col min="13560" max="13560" width="57.33203125" style="10" customWidth="1"/>
    <col min="13561" max="13561" width="11" style="10" customWidth="1"/>
    <col min="13562" max="13563" width="11.77734375" style="10" customWidth="1"/>
    <col min="13564" max="13564" width="19" style="10" customWidth="1"/>
    <col min="13565" max="13565" width="12.77734375" style="10" customWidth="1"/>
    <col min="13566" max="13566" width="17.21875" style="10" customWidth="1"/>
    <col min="13567" max="13567" width="17" style="10" customWidth="1"/>
    <col min="13568" max="13812" width="9.21875" style="10"/>
    <col min="13813" max="13813" width="7.44140625" style="10" customWidth="1"/>
    <col min="13814" max="13814" width="8.44140625" style="10" customWidth="1"/>
    <col min="13815" max="13815" width="23.44140625" style="10" customWidth="1"/>
    <col min="13816" max="13816" width="57.33203125" style="10" customWidth="1"/>
    <col min="13817" max="13817" width="11" style="10" customWidth="1"/>
    <col min="13818" max="13819" width="11.77734375" style="10" customWidth="1"/>
    <col min="13820" max="13820" width="19" style="10" customWidth="1"/>
    <col min="13821" max="13821" width="12.77734375" style="10" customWidth="1"/>
    <col min="13822" max="13822" width="17.21875" style="10" customWidth="1"/>
    <col min="13823" max="13823" width="17" style="10" customWidth="1"/>
    <col min="13824" max="14068" width="9.21875" style="10"/>
    <col min="14069" max="14069" width="7.44140625" style="10" customWidth="1"/>
    <col min="14070" max="14070" width="8.44140625" style="10" customWidth="1"/>
    <col min="14071" max="14071" width="23.44140625" style="10" customWidth="1"/>
    <col min="14072" max="14072" width="57.33203125" style="10" customWidth="1"/>
    <col min="14073" max="14073" width="11" style="10" customWidth="1"/>
    <col min="14074" max="14075" width="11.77734375" style="10" customWidth="1"/>
    <col min="14076" max="14076" width="19" style="10" customWidth="1"/>
    <col min="14077" max="14077" width="12.77734375" style="10" customWidth="1"/>
    <col min="14078" max="14078" width="17.21875" style="10" customWidth="1"/>
    <col min="14079" max="14079" width="17" style="10" customWidth="1"/>
    <col min="14080" max="14324" width="9.21875" style="10"/>
    <col min="14325" max="14325" width="7.44140625" style="10" customWidth="1"/>
    <col min="14326" max="14326" width="8.44140625" style="10" customWidth="1"/>
    <col min="14327" max="14327" width="23.44140625" style="10" customWidth="1"/>
    <col min="14328" max="14328" width="57.33203125" style="10" customWidth="1"/>
    <col min="14329" max="14329" width="11" style="10" customWidth="1"/>
    <col min="14330" max="14331" width="11.77734375" style="10" customWidth="1"/>
    <col min="14332" max="14332" width="19" style="10" customWidth="1"/>
    <col min="14333" max="14333" width="12.77734375" style="10" customWidth="1"/>
    <col min="14334" max="14334" width="17.21875" style="10" customWidth="1"/>
    <col min="14335" max="14335" width="17" style="10" customWidth="1"/>
    <col min="14336" max="14580" width="9.21875" style="10"/>
    <col min="14581" max="14581" width="7.44140625" style="10" customWidth="1"/>
    <col min="14582" max="14582" width="8.44140625" style="10" customWidth="1"/>
    <col min="14583" max="14583" width="23.44140625" style="10" customWidth="1"/>
    <col min="14584" max="14584" width="57.33203125" style="10" customWidth="1"/>
    <col min="14585" max="14585" width="11" style="10" customWidth="1"/>
    <col min="14586" max="14587" width="11.77734375" style="10" customWidth="1"/>
    <col min="14588" max="14588" width="19" style="10" customWidth="1"/>
    <col min="14589" max="14589" width="12.77734375" style="10" customWidth="1"/>
    <col min="14590" max="14590" width="17.21875" style="10" customWidth="1"/>
    <col min="14591" max="14591" width="17" style="10" customWidth="1"/>
    <col min="14592" max="14836" width="9.21875" style="10"/>
    <col min="14837" max="14837" width="7.44140625" style="10" customWidth="1"/>
    <col min="14838" max="14838" width="8.44140625" style="10" customWidth="1"/>
    <col min="14839" max="14839" width="23.44140625" style="10" customWidth="1"/>
    <col min="14840" max="14840" width="57.33203125" style="10" customWidth="1"/>
    <col min="14841" max="14841" width="11" style="10" customWidth="1"/>
    <col min="14842" max="14843" width="11.77734375" style="10" customWidth="1"/>
    <col min="14844" max="14844" width="19" style="10" customWidth="1"/>
    <col min="14845" max="14845" width="12.77734375" style="10" customWidth="1"/>
    <col min="14846" max="14846" width="17.21875" style="10" customWidth="1"/>
    <col min="14847" max="14847" width="17" style="10" customWidth="1"/>
    <col min="14848" max="15092" width="9.21875" style="10"/>
    <col min="15093" max="15093" width="7.44140625" style="10" customWidth="1"/>
    <col min="15094" max="15094" width="8.44140625" style="10" customWidth="1"/>
    <col min="15095" max="15095" width="23.44140625" style="10" customWidth="1"/>
    <col min="15096" max="15096" width="57.33203125" style="10" customWidth="1"/>
    <col min="15097" max="15097" width="11" style="10" customWidth="1"/>
    <col min="15098" max="15099" width="11.77734375" style="10" customWidth="1"/>
    <col min="15100" max="15100" width="19" style="10" customWidth="1"/>
    <col min="15101" max="15101" width="12.77734375" style="10" customWidth="1"/>
    <col min="15102" max="15102" width="17.21875" style="10" customWidth="1"/>
    <col min="15103" max="15103" width="17" style="10" customWidth="1"/>
    <col min="15104" max="15348" width="9.21875" style="10"/>
    <col min="15349" max="15349" width="7.44140625" style="10" customWidth="1"/>
    <col min="15350" max="15350" width="8.44140625" style="10" customWidth="1"/>
    <col min="15351" max="15351" width="23.44140625" style="10" customWidth="1"/>
    <col min="15352" max="15352" width="57.33203125" style="10" customWidth="1"/>
    <col min="15353" max="15353" width="11" style="10" customWidth="1"/>
    <col min="15354" max="15355" width="11.77734375" style="10" customWidth="1"/>
    <col min="15356" max="15356" width="19" style="10" customWidth="1"/>
    <col min="15357" max="15357" width="12.77734375" style="10" customWidth="1"/>
    <col min="15358" max="15358" width="17.21875" style="10" customWidth="1"/>
    <col min="15359" max="15359" width="17" style="10" customWidth="1"/>
    <col min="15360" max="15604" width="9.21875" style="10"/>
    <col min="15605" max="15605" width="7.44140625" style="10" customWidth="1"/>
    <col min="15606" max="15606" width="8.44140625" style="10" customWidth="1"/>
    <col min="15607" max="15607" width="23.44140625" style="10" customWidth="1"/>
    <col min="15608" max="15608" width="57.33203125" style="10" customWidth="1"/>
    <col min="15609" max="15609" width="11" style="10" customWidth="1"/>
    <col min="15610" max="15611" width="11.77734375" style="10" customWidth="1"/>
    <col min="15612" max="15612" width="19" style="10" customWidth="1"/>
    <col min="15613" max="15613" width="12.77734375" style="10" customWidth="1"/>
    <col min="15614" max="15614" width="17.21875" style="10" customWidth="1"/>
    <col min="15615" max="15615" width="17" style="10" customWidth="1"/>
    <col min="15616" max="15860" width="9.21875" style="10"/>
    <col min="15861" max="15861" width="7.44140625" style="10" customWidth="1"/>
    <col min="15862" max="15862" width="8.44140625" style="10" customWidth="1"/>
    <col min="15863" max="15863" width="23.44140625" style="10" customWidth="1"/>
    <col min="15864" max="15864" width="57.33203125" style="10" customWidth="1"/>
    <col min="15865" max="15865" width="11" style="10" customWidth="1"/>
    <col min="15866" max="15867" width="11.77734375" style="10" customWidth="1"/>
    <col min="15868" max="15868" width="19" style="10" customWidth="1"/>
    <col min="15869" max="15869" width="12.77734375" style="10" customWidth="1"/>
    <col min="15870" max="15870" width="17.21875" style="10" customWidth="1"/>
    <col min="15871" max="15871" width="17" style="10" customWidth="1"/>
    <col min="15872" max="16116" width="9.21875" style="10"/>
    <col min="16117" max="16117" width="7.44140625" style="10" customWidth="1"/>
    <col min="16118" max="16118" width="8.44140625" style="10" customWidth="1"/>
    <col min="16119" max="16119" width="23.44140625" style="10" customWidth="1"/>
    <col min="16120" max="16120" width="57.33203125" style="10" customWidth="1"/>
    <col min="16121" max="16121" width="11" style="10" customWidth="1"/>
    <col min="16122" max="16123" width="11.77734375" style="10" customWidth="1"/>
    <col min="16124" max="16124" width="19" style="10" customWidth="1"/>
    <col min="16125" max="16125" width="12.77734375" style="10" customWidth="1"/>
    <col min="16126" max="16126" width="17.21875" style="10" customWidth="1"/>
    <col min="16127" max="16127" width="17" style="10" customWidth="1"/>
    <col min="16128" max="16384" width="9.21875" style="10"/>
  </cols>
  <sheetData>
    <row r="1" spans="1:11" ht="22.05" customHeight="1" x14ac:dyDescent="0.25">
      <c r="A1" s="3" t="s">
        <v>0</v>
      </c>
      <c r="B1" s="2"/>
      <c r="C1" s="4" t="s">
        <v>1</v>
      </c>
      <c r="D1" s="5"/>
      <c r="E1" s="6"/>
      <c r="F1" s="6"/>
      <c r="G1" s="6"/>
      <c r="H1" s="7"/>
      <c r="I1" s="8" t="s">
        <v>2</v>
      </c>
      <c r="J1" s="9" t="s">
        <v>3</v>
      </c>
      <c r="K1" s="6"/>
    </row>
    <row r="2" spans="1:11" ht="22.05" customHeight="1" x14ac:dyDescent="0.3">
      <c r="A2" s="3" t="s">
        <v>4</v>
      </c>
      <c r="B2" s="2"/>
      <c r="C2" s="11" t="s">
        <v>5</v>
      </c>
      <c r="D2" s="12"/>
      <c r="E2" s="6"/>
      <c r="F2" s="6"/>
      <c r="G2" s="6"/>
      <c r="H2" s="7"/>
      <c r="I2" s="8" t="s">
        <v>6</v>
      </c>
      <c r="J2" s="13" t="s">
        <v>7</v>
      </c>
      <c r="K2" s="6"/>
    </row>
    <row r="3" spans="1:11" ht="22.05" customHeight="1" x14ac:dyDescent="0.3">
      <c r="A3" s="3"/>
      <c r="B3" s="2"/>
      <c r="C3" s="4" t="s">
        <v>8</v>
      </c>
      <c r="D3" s="12"/>
      <c r="E3" s="6"/>
      <c r="F3" s="6"/>
      <c r="G3" s="6"/>
      <c r="H3" s="7"/>
      <c r="I3" s="8" t="s">
        <v>9</v>
      </c>
      <c r="J3" s="13" t="s">
        <v>10</v>
      </c>
      <c r="K3" s="6"/>
    </row>
    <row r="4" spans="1:11" ht="22.05" customHeight="1" x14ac:dyDescent="0.25">
      <c r="A4" s="8"/>
      <c r="B4" s="2"/>
      <c r="C4" s="4" t="s">
        <v>11</v>
      </c>
      <c r="D4" s="12"/>
      <c r="E4" s="6"/>
      <c r="F4" s="6"/>
      <c r="G4" s="6"/>
      <c r="H4" s="7"/>
      <c r="I4" s="8" t="s">
        <v>12</v>
      </c>
      <c r="J4" s="14" t="s">
        <v>13</v>
      </c>
      <c r="K4" s="6"/>
    </row>
    <row r="5" spans="1:11" ht="22.05" customHeight="1" x14ac:dyDescent="0.25">
      <c r="A5" s="3"/>
      <c r="B5" s="3"/>
      <c r="C5" s="15" t="s">
        <v>14</v>
      </c>
      <c r="D5" s="12"/>
      <c r="E5" s="6"/>
      <c r="F5" s="6"/>
      <c r="G5" s="6"/>
      <c r="H5" s="7"/>
      <c r="I5" s="8"/>
      <c r="J5" s="14" t="s">
        <v>15</v>
      </c>
      <c r="K5" s="6"/>
    </row>
    <row r="6" spans="1:11" ht="22.05" customHeight="1" x14ac:dyDescent="0.25">
      <c r="A6" s="16" t="s">
        <v>16</v>
      </c>
      <c r="B6" s="3"/>
      <c r="C6" s="15" t="s">
        <v>17</v>
      </c>
      <c r="D6" s="5"/>
      <c r="E6" s="6"/>
      <c r="F6" s="6"/>
      <c r="G6" s="6"/>
      <c r="H6" s="7"/>
      <c r="I6" s="8"/>
      <c r="J6" s="14"/>
      <c r="K6" s="6"/>
    </row>
    <row r="7" spans="1:11" ht="22.05" customHeight="1" x14ac:dyDescent="0.25">
      <c r="A7" s="3"/>
      <c r="B7" s="3"/>
      <c r="C7" s="2"/>
      <c r="D7" s="6"/>
      <c r="E7" s="6"/>
      <c r="F7" s="6"/>
      <c r="G7" s="6"/>
      <c r="H7" s="7"/>
      <c r="I7" s="8"/>
      <c r="J7" s="14"/>
      <c r="K7" s="6"/>
    </row>
    <row r="8" spans="1:11" ht="22.05" customHeight="1" thickBot="1" x14ac:dyDescent="0.3">
      <c r="A8" s="17" t="s">
        <v>18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22.05" customHeight="1" x14ac:dyDescent="0.25">
      <c r="A9" s="19" t="s">
        <v>19</v>
      </c>
      <c r="B9" s="20" t="s">
        <v>20</v>
      </c>
      <c r="C9" s="20" t="s">
        <v>21</v>
      </c>
      <c r="D9" s="20" t="s">
        <v>22</v>
      </c>
      <c r="E9" s="20" t="s">
        <v>23</v>
      </c>
      <c r="F9" s="21" t="s">
        <v>24</v>
      </c>
      <c r="G9" s="21" t="s">
        <v>25</v>
      </c>
      <c r="H9" s="22" t="s">
        <v>26</v>
      </c>
      <c r="I9" s="20" t="s">
        <v>27</v>
      </c>
      <c r="J9" s="20" t="s">
        <v>28</v>
      </c>
      <c r="K9" s="23" t="s">
        <v>29</v>
      </c>
    </row>
    <row r="10" spans="1:11" ht="22.05" customHeight="1" thickBot="1" x14ac:dyDescent="0.3">
      <c r="A10" s="24"/>
      <c r="B10" s="25"/>
      <c r="C10" s="25" t="s">
        <v>30</v>
      </c>
      <c r="D10" s="25"/>
      <c r="E10" s="26"/>
      <c r="F10" s="27" t="s">
        <v>31</v>
      </c>
      <c r="G10" s="27" t="s">
        <v>31</v>
      </c>
      <c r="H10" s="28" t="s">
        <v>32</v>
      </c>
      <c r="I10" s="25"/>
      <c r="J10" s="29" t="s">
        <v>33</v>
      </c>
      <c r="K10" s="30" t="s">
        <v>33</v>
      </c>
    </row>
    <row r="11" spans="1:11" ht="22.05" customHeight="1" x14ac:dyDescent="0.25">
      <c r="A11" s="31"/>
      <c r="B11" s="32"/>
      <c r="C11" s="32"/>
      <c r="D11" s="32"/>
      <c r="E11" s="32"/>
      <c r="F11" s="32"/>
      <c r="G11" s="32"/>
      <c r="H11" s="33"/>
      <c r="I11" s="32"/>
      <c r="J11" s="34"/>
      <c r="K11" s="35"/>
    </row>
    <row r="12" spans="1:11" ht="22.05" customHeight="1" x14ac:dyDescent="0.25">
      <c r="A12" s="36"/>
      <c r="B12" s="37"/>
      <c r="C12" s="38"/>
      <c r="D12" s="39" t="s">
        <v>34</v>
      </c>
      <c r="E12" s="38"/>
      <c r="F12" s="40"/>
      <c r="G12" s="40"/>
      <c r="H12" s="41"/>
      <c r="I12" s="38"/>
      <c r="J12" s="42"/>
      <c r="K12" s="43"/>
    </row>
    <row r="13" spans="1:11" ht="22.05" customHeight="1" x14ac:dyDescent="0.25">
      <c r="A13" s="36"/>
      <c r="B13" s="37"/>
      <c r="C13" s="38"/>
      <c r="D13" s="39" t="s">
        <v>35</v>
      </c>
      <c r="E13" s="38"/>
      <c r="F13" s="40"/>
      <c r="G13" s="40"/>
      <c r="H13" s="41"/>
      <c r="I13" s="38"/>
      <c r="J13" s="42"/>
      <c r="K13" s="43"/>
    </row>
    <row r="14" spans="1:11" ht="22.05" customHeight="1" x14ac:dyDescent="0.25">
      <c r="A14" s="36"/>
      <c r="B14" s="37"/>
      <c r="C14" s="38"/>
      <c r="D14" s="39" t="s">
        <v>36</v>
      </c>
      <c r="E14" s="38"/>
      <c r="F14" s="40"/>
      <c r="G14" s="40"/>
      <c r="H14" s="41"/>
      <c r="I14" s="38"/>
      <c r="J14" s="42"/>
      <c r="K14" s="43"/>
    </row>
    <row r="15" spans="1:11" ht="22.05" customHeight="1" x14ac:dyDescent="0.25">
      <c r="A15" s="36">
        <v>1</v>
      </c>
      <c r="B15" s="37">
        <v>1</v>
      </c>
      <c r="C15" s="38" t="s">
        <v>37</v>
      </c>
      <c r="D15" s="44" t="s">
        <v>38</v>
      </c>
      <c r="E15" s="38" t="s">
        <v>39</v>
      </c>
      <c r="F15" s="40">
        <f>35*B15</f>
        <v>35</v>
      </c>
      <c r="G15" s="40">
        <v>55.51</v>
      </c>
      <c r="H15" s="41" t="s">
        <v>40</v>
      </c>
      <c r="I15" s="38" t="s">
        <v>41</v>
      </c>
      <c r="J15" s="42">
        <v>14988.2</v>
      </c>
      <c r="K15" s="43">
        <f>J15*B15</f>
        <v>14988.2</v>
      </c>
    </row>
    <row r="16" spans="1:11" ht="22.05" customHeight="1" x14ac:dyDescent="0.25">
      <c r="A16" s="36">
        <v>2</v>
      </c>
      <c r="B16" s="37">
        <v>2</v>
      </c>
      <c r="C16" s="38" t="s">
        <v>42</v>
      </c>
      <c r="D16" s="44" t="s">
        <v>43</v>
      </c>
      <c r="E16" s="38" t="s">
        <v>44</v>
      </c>
      <c r="F16" s="40">
        <f>0.3*B16</f>
        <v>0.6</v>
      </c>
      <c r="G16" s="40">
        <v>0.95</v>
      </c>
      <c r="H16" s="41" t="s">
        <v>45</v>
      </c>
      <c r="I16" s="38" t="s">
        <v>46</v>
      </c>
      <c r="J16" s="42">
        <v>240.5</v>
      </c>
      <c r="K16" s="43">
        <f t="shared" ref="K16:K25" si="0">J16*B16</f>
        <v>481</v>
      </c>
    </row>
    <row r="17" spans="1:11" ht="22.05" customHeight="1" x14ac:dyDescent="0.25">
      <c r="A17" s="36">
        <v>3</v>
      </c>
      <c r="B17" s="37">
        <v>2</v>
      </c>
      <c r="C17" s="38" t="s">
        <v>47</v>
      </c>
      <c r="D17" s="44" t="s">
        <v>48</v>
      </c>
      <c r="E17" s="38" t="s">
        <v>49</v>
      </c>
      <c r="F17" s="40">
        <f>2.7*B17</f>
        <v>5.4</v>
      </c>
      <c r="G17" s="40">
        <v>8.56</v>
      </c>
      <c r="H17" s="41" t="s">
        <v>50</v>
      </c>
      <c r="I17" s="38" t="s">
        <v>51</v>
      </c>
      <c r="J17" s="42">
        <v>3841.09</v>
      </c>
      <c r="K17" s="43">
        <f t="shared" si="0"/>
        <v>7682.18</v>
      </c>
    </row>
    <row r="18" spans="1:11" ht="22.05" customHeight="1" x14ac:dyDescent="0.25">
      <c r="A18" s="36">
        <v>4</v>
      </c>
      <c r="B18" s="37">
        <v>1</v>
      </c>
      <c r="C18" s="38" t="s">
        <v>47</v>
      </c>
      <c r="D18" s="44" t="s">
        <v>48</v>
      </c>
      <c r="E18" s="38" t="s">
        <v>49</v>
      </c>
      <c r="F18" s="40">
        <f>2.7*B18</f>
        <v>2.7</v>
      </c>
      <c r="G18" s="40">
        <v>4.28</v>
      </c>
      <c r="H18" s="41" t="s">
        <v>52</v>
      </c>
      <c r="I18" s="38" t="s">
        <v>51</v>
      </c>
      <c r="J18" s="42">
        <v>3841.09</v>
      </c>
      <c r="K18" s="43">
        <f t="shared" si="0"/>
        <v>3841.09</v>
      </c>
    </row>
    <row r="19" spans="1:11" ht="22.05" customHeight="1" x14ac:dyDescent="0.25">
      <c r="A19" s="36">
        <v>5</v>
      </c>
      <c r="B19" s="37">
        <v>31</v>
      </c>
      <c r="C19" s="38" t="s">
        <v>53</v>
      </c>
      <c r="D19" s="44" t="s">
        <v>54</v>
      </c>
      <c r="E19" s="38" t="s">
        <v>55</v>
      </c>
      <c r="F19" s="40">
        <f>0.01*B19</f>
        <v>0.31</v>
      </c>
      <c r="G19" s="40">
        <v>0.49</v>
      </c>
      <c r="H19" s="41" t="s">
        <v>56</v>
      </c>
      <c r="I19" s="38" t="s">
        <v>57</v>
      </c>
      <c r="J19" s="42">
        <v>0.8</v>
      </c>
      <c r="K19" s="43">
        <f t="shared" si="0"/>
        <v>24.8</v>
      </c>
    </row>
    <row r="20" spans="1:11" ht="22.05" customHeight="1" x14ac:dyDescent="0.25">
      <c r="A20" s="36">
        <v>6</v>
      </c>
      <c r="B20" s="37">
        <v>49</v>
      </c>
      <c r="C20" s="38" t="s">
        <v>53</v>
      </c>
      <c r="D20" s="44" t="s">
        <v>54</v>
      </c>
      <c r="E20" s="38" t="s">
        <v>55</v>
      </c>
      <c r="F20" s="40">
        <f>0.01*B20</f>
        <v>0.49</v>
      </c>
      <c r="G20" s="40">
        <v>0.78</v>
      </c>
      <c r="H20" s="41" t="s">
        <v>56</v>
      </c>
      <c r="I20" s="38" t="s">
        <v>57</v>
      </c>
      <c r="J20" s="42">
        <v>0.8</v>
      </c>
      <c r="K20" s="43">
        <f t="shared" si="0"/>
        <v>39.200000000000003</v>
      </c>
    </row>
    <row r="21" spans="1:11" ht="22.05" customHeight="1" x14ac:dyDescent="0.25">
      <c r="A21" s="36">
        <v>7</v>
      </c>
      <c r="B21" s="37">
        <v>1</v>
      </c>
      <c r="C21" s="38" t="s">
        <v>58</v>
      </c>
      <c r="D21" s="44" t="s">
        <v>59</v>
      </c>
      <c r="E21" s="38" t="s">
        <v>39</v>
      </c>
      <c r="F21" s="40">
        <f>11*B21</f>
        <v>11</v>
      </c>
      <c r="G21" s="40">
        <v>17.45</v>
      </c>
      <c r="H21" s="41" t="s">
        <v>60</v>
      </c>
      <c r="I21" s="38" t="s">
        <v>61</v>
      </c>
      <c r="J21" s="42">
        <v>3175.26</v>
      </c>
      <c r="K21" s="43">
        <f t="shared" si="0"/>
        <v>3175.26</v>
      </c>
    </row>
    <row r="22" spans="1:11" ht="22.05" customHeight="1" x14ac:dyDescent="0.25">
      <c r="A22" s="36">
        <v>8</v>
      </c>
      <c r="B22" s="37">
        <v>1</v>
      </c>
      <c r="C22" s="38" t="s">
        <v>62</v>
      </c>
      <c r="D22" s="44" t="s">
        <v>63</v>
      </c>
      <c r="E22" s="38" t="s">
        <v>39</v>
      </c>
      <c r="F22" s="40">
        <f>15*B22</f>
        <v>15</v>
      </c>
      <c r="G22" s="40">
        <v>23.79</v>
      </c>
      <c r="H22" s="41" t="s">
        <v>60</v>
      </c>
      <c r="I22" s="38" t="s">
        <v>61</v>
      </c>
      <c r="J22" s="42">
        <v>2571.34</v>
      </c>
      <c r="K22" s="43">
        <f t="shared" si="0"/>
        <v>2571.34</v>
      </c>
    </row>
    <row r="23" spans="1:11" ht="22.05" customHeight="1" x14ac:dyDescent="0.25">
      <c r="A23" s="36">
        <v>9</v>
      </c>
      <c r="B23" s="37">
        <v>2</v>
      </c>
      <c r="C23" s="38" t="s">
        <v>64</v>
      </c>
      <c r="D23" s="44" t="s">
        <v>65</v>
      </c>
      <c r="E23" s="38" t="s">
        <v>55</v>
      </c>
      <c r="F23" s="40">
        <f>0.01*B23</f>
        <v>0.02</v>
      </c>
      <c r="G23" s="40">
        <v>0.03</v>
      </c>
      <c r="H23" s="41" t="s">
        <v>66</v>
      </c>
      <c r="I23" s="38" t="s">
        <v>57</v>
      </c>
      <c r="J23" s="42">
        <v>42.29</v>
      </c>
      <c r="K23" s="43">
        <f t="shared" si="0"/>
        <v>84.58</v>
      </c>
    </row>
    <row r="24" spans="1:11" ht="22.05" customHeight="1" x14ac:dyDescent="0.25">
      <c r="A24" s="36">
        <v>10</v>
      </c>
      <c r="B24" s="37">
        <v>1</v>
      </c>
      <c r="C24" s="38" t="s">
        <v>67</v>
      </c>
      <c r="D24" s="44" t="s">
        <v>68</v>
      </c>
      <c r="E24" s="38" t="s">
        <v>69</v>
      </c>
      <c r="F24" s="40">
        <f>0.3*B24</f>
        <v>0.3</v>
      </c>
      <c r="G24" s="40">
        <v>0.48</v>
      </c>
      <c r="H24" s="41" t="s">
        <v>70</v>
      </c>
      <c r="I24" s="38" t="s">
        <v>71</v>
      </c>
      <c r="J24" s="42">
        <v>47.03</v>
      </c>
      <c r="K24" s="43">
        <f t="shared" si="0"/>
        <v>47.03</v>
      </c>
    </row>
    <row r="25" spans="1:11" ht="22.05" customHeight="1" x14ac:dyDescent="0.25">
      <c r="A25" s="36">
        <v>11</v>
      </c>
      <c r="B25" s="37">
        <v>1</v>
      </c>
      <c r="C25" s="38" t="s">
        <v>72</v>
      </c>
      <c r="D25" s="44" t="s">
        <v>73</v>
      </c>
      <c r="E25" s="38" t="s">
        <v>39</v>
      </c>
      <c r="F25" s="40">
        <f>14.3*B25</f>
        <v>14.3</v>
      </c>
      <c r="G25" s="40">
        <v>22.68</v>
      </c>
      <c r="H25" s="41" t="s">
        <v>60</v>
      </c>
      <c r="I25" s="38" t="s">
        <v>74</v>
      </c>
      <c r="J25" s="42">
        <v>2353.54</v>
      </c>
      <c r="K25" s="43">
        <f t="shared" si="0"/>
        <v>2353.54</v>
      </c>
    </row>
    <row r="26" spans="1:11" ht="22.05" customHeight="1" x14ac:dyDescent="0.25">
      <c r="A26" s="45"/>
      <c r="B26" s="46"/>
      <c r="C26" s="47"/>
      <c r="D26" s="48" t="s">
        <v>75</v>
      </c>
      <c r="E26" s="47"/>
      <c r="F26" s="49"/>
      <c r="G26" s="49"/>
      <c r="H26" s="50"/>
      <c r="I26" s="47"/>
      <c r="J26" s="51"/>
      <c r="K26" s="52"/>
    </row>
    <row r="27" spans="1:11" ht="22.05" customHeight="1" x14ac:dyDescent="0.25">
      <c r="A27" s="36">
        <v>12</v>
      </c>
      <c r="B27" s="37">
        <v>1</v>
      </c>
      <c r="C27" s="38" t="s">
        <v>76</v>
      </c>
      <c r="D27" s="44" t="s">
        <v>77</v>
      </c>
      <c r="E27" s="38" t="s">
        <v>39</v>
      </c>
      <c r="F27" s="40">
        <f>6*B27</f>
        <v>6</v>
      </c>
      <c r="G27" s="40">
        <v>24</v>
      </c>
      <c r="H27" s="41" t="s">
        <v>66</v>
      </c>
      <c r="I27" s="38" t="s">
        <v>78</v>
      </c>
      <c r="J27" s="42">
        <v>3978.81</v>
      </c>
      <c r="K27" s="43">
        <f t="shared" ref="K27:K34" si="1">J27*B27</f>
        <v>3978.81</v>
      </c>
    </row>
    <row r="28" spans="1:11" ht="22.05" customHeight="1" x14ac:dyDescent="0.25">
      <c r="A28" s="36">
        <v>13</v>
      </c>
      <c r="B28" s="37">
        <v>1</v>
      </c>
      <c r="C28" s="38" t="s">
        <v>79</v>
      </c>
      <c r="D28" s="44" t="s">
        <v>80</v>
      </c>
      <c r="E28" s="38" t="s">
        <v>39</v>
      </c>
      <c r="F28" s="40">
        <f>9*B28</f>
        <v>9</v>
      </c>
      <c r="G28" s="40">
        <v>36</v>
      </c>
      <c r="H28" s="41" t="s">
        <v>81</v>
      </c>
      <c r="I28" s="38" t="s">
        <v>82</v>
      </c>
      <c r="J28" s="42">
        <v>10471.44</v>
      </c>
      <c r="K28" s="43">
        <f t="shared" si="1"/>
        <v>10471.44</v>
      </c>
    </row>
    <row r="29" spans="1:11" ht="22.05" customHeight="1" x14ac:dyDescent="0.25">
      <c r="A29" s="45"/>
      <c r="B29" s="46"/>
      <c r="C29" s="47"/>
      <c r="D29" s="48" t="s">
        <v>83</v>
      </c>
      <c r="E29" s="47"/>
      <c r="F29" s="49"/>
      <c r="G29" s="49"/>
      <c r="H29" s="50"/>
      <c r="I29" s="47"/>
      <c r="J29" s="51"/>
      <c r="K29" s="52"/>
    </row>
    <row r="30" spans="1:11" ht="22.05" customHeight="1" x14ac:dyDescent="0.25">
      <c r="A30" s="45">
        <v>14</v>
      </c>
      <c r="B30" s="46">
        <v>1</v>
      </c>
      <c r="C30" s="47" t="s">
        <v>84</v>
      </c>
      <c r="D30" s="53" t="s">
        <v>85</v>
      </c>
      <c r="E30" s="47" t="s">
        <v>39</v>
      </c>
      <c r="F30" s="49">
        <f>91*B30</f>
        <v>91</v>
      </c>
      <c r="G30" s="49">
        <v>115.64</v>
      </c>
      <c r="H30" s="50" t="s">
        <v>86</v>
      </c>
      <c r="I30" s="47" t="s">
        <v>87</v>
      </c>
      <c r="J30" s="51">
        <v>23302.75</v>
      </c>
      <c r="K30" s="43">
        <f t="shared" si="1"/>
        <v>23302.75</v>
      </c>
    </row>
    <row r="31" spans="1:11" ht="22.05" customHeight="1" x14ac:dyDescent="0.25">
      <c r="A31" s="45">
        <v>15</v>
      </c>
      <c r="B31" s="46">
        <v>1</v>
      </c>
      <c r="C31" s="47" t="s">
        <v>88</v>
      </c>
      <c r="D31" s="53" t="s">
        <v>89</v>
      </c>
      <c r="E31" s="47" t="s">
        <v>39</v>
      </c>
      <c r="F31" s="49">
        <f>2.5*B31</f>
        <v>2.5</v>
      </c>
      <c r="G31" s="49">
        <v>3.18</v>
      </c>
      <c r="H31" s="50" t="s">
        <v>90</v>
      </c>
      <c r="I31" s="47" t="s">
        <v>87</v>
      </c>
      <c r="J31" s="51">
        <v>833.99</v>
      </c>
      <c r="K31" s="43">
        <f t="shared" si="1"/>
        <v>833.99</v>
      </c>
    </row>
    <row r="32" spans="1:11" ht="22.05" customHeight="1" x14ac:dyDescent="0.25">
      <c r="A32" s="45">
        <v>16</v>
      </c>
      <c r="B32" s="46">
        <v>1</v>
      </c>
      <c r="C32" s="47" t="s">
        <v>88</v>
      </c>
      <c r="D32" s="53" t="s">
        <v>89</v>
      </c>
      <c r="E32" s="47" t="s">
        <v>39</v>
      </c>
      <c r="F32" s="49">
        <f>2.5*B32</f>
        <v>2.5</v>
      </c>
      <c r="G32" s="49">
        <v>3.18</v>
      </c>
      <c r="H32" s="50" t="s">
        <v>91</v>
      </c>
      <c r="I32" s="47" t="s">
        <v>87</v>
      </c>
      <c r="J32" s="51">
        <v>833.99</v>
      </c>
      <c r="K32" s="43">
        <f t="shared" si="1"/>
        <v>833.99</v>
      </c>
    </row>
    <row r="33" spans="1:11" ht="22.05" customHeight="1" x14ac:dyDescent="0.25">
      <c r="A33" s="45"/>
      <c r="B33" s="46"/>
      <c r="C33" s="47"/>
      <c r="D33" s="48" t="s">
        <v>92</v>
      </c>
      <c r="E33" s="47"/>
      <c r="F33" s="49"/>
      <c r="G33" s="49"/>
      <c r="H33" s="50"/>
      <c r="I33" s="47"/>
      <c r="J33" s="51"/>
      <c r="K33" s="52"/>
    </row>
    <row r="34" spans="1:11" ht="22.05" customHeight="1" x14ac:dyDescent="0.25">
      <c r="A34" s="45">
        <v>17</v>
      </c>
      <c r="B34" s="46">
        <v>1</v>
      </c>
      <c r="C34" s="47" t="s">
        <v>93</v>
      </c>
      <c r="D34" s="53" t="s">
        <v>94</v>
      </c>
      <c r="E34" s="47" t="s">
        <v>39</v>
      </c>
      <c r="F34" s="49">
        <f>51*B34</f>
        <v>51</v>
      </c>
      <c r="G34" s="49">
        <v>83</v>
      </c>
      <c r="H34" s="50" t="s">
        <v>95</v>
      </c>
      <c r="I34" s="47" t="s">
        <v>51</v>
      </c>
      <c r="J34" s="51">
        <v>52445.16</v>
      </c>
      <c r="K34" s="43">
        <f t="shared" si="1"/>
        <v>52445.16</v>
      </c>
    </row>
    <row r="35" spans="1:11" ht="22.05" customHeight="1" x14ac:dyDescent="0.25">
      <c r="A35" s="45"/>
      <c r="B35" s="46"/>
      <c r="C35" s="47"/>
      <c r="D35" s="48" t="s">
        <v>96</v>
      </c>
      <c r="E35" s="47"/>
      <c r="F35" s="49"/>
      <c r="G35" s="49"/>
      <c r="H35" s="50"/>
      <c r="I35" s="47"/>
      <c r="J35" s="51"/>
      <c r="K35" s="52"/>
    </row>
    <row r="36" spans="1:11" ht="22.05" customHeight="1" thickBot="1" x14ac:dyDescent="0.3">
      <c r="A36" s="54"/>
      <c r="B36" s="55"/>
      <c r="C36" s="55"/>
      <c r="D36" s="56"/>
      <c r="E36" s="56"/>
      <c r="F36" s="56"/>
      <c r="G36" s="56"/>
      <c r="H36" s="56"/>
      <c r="I36" s="55"/>
      <c r="J36" s="57"/>
      <c r="K36" s="58"/>
    </row>
    <row r="37" spans="1:11" ht="22.05" customHeight="1" thickBot="1" x14ac:dyDescent="0.3">
      <c r="A37" s="59" t="s">
        <v>97</v>
      </c>
      <c r="B37" s="60"/>
      <c r="C37" s="60"/>
      <c r="D37" s="60"/>
      <c r="E37" s="60"/>
      <c r="F37" s="60"/>
      <c r="G37" s="60"/>
      <c r="H37" s="60"/>
      <c r="I37" s="60"/>
      <c r="J37" s="61"/>
      <c r="K37" s="62">
        <f>SUM(K13:K36)</f>
        <v>127154.36000000002</v>
      </c>
    </row>
    <row r="38" spans="1:11" ht="22.05" customHeight="1" thickBot="1" x14ac:dyDescent="0.3">
      <c r="A38" s="63" t="s">
        <v>98</v>
      </c>
      <c r="B38" s="64"/>
      <c r="C38" s="64"/>
      <c r="D38" s="64"/>
      <c r="E38" s="64"/>
      <c r="F38" s="64"/>
      <c r="G38" s="64"/>
      <c r="H38" s="64"/>
      <c r="I38" s="64"/>
      <c r="J38" s="64"/>
      <c r="K38" s="65"/>
    </row>
    <row r="39" spans="1:11" ht="22.05" customHeight="1" x14ac:dyDescent="0.25">
      <c r="A39" s="66"/>
      <c r="B39" s="67"/>
      <c r="C39" s="67"/>
      <c r="D39" s="67"/>
      <c r="E39" s="67"/>
      <c r="F39" s="67"/>
      <c r="G39" s="67"/>
      <c r="H39" s="68"/>
      <c r="I39" s="67"/>
      <c r="J39" s="67"/>
      <c r="K39" s="69"/>
    </row>
    <row r="40" spans="1:11" ht="22.05" customHeight="1" x14ac:dyDescent="0.25">
      <c r="A40" s="70"/>
      <c r="B40" s="3" t="s">
        <v>99</v>
      </c>
      <c r="C40" s="71"/>
      <c r="D40" s="6"/>
      <c r="E40" s="6"/>
      <c r="F40" s="6"/>
      <c r="G40" s="6"/>
      <c r="H40" s="7"/>
      <c r="I40" s="6"/>
      <c r="J40" s="6"/>
      <c r="K40" s="72"/>
    </row>
    <row r="41" spans="1:11" ht="22.05" customHeight="1" x14ac:dyDescent="0.25">
      <c r="A41" s="70"/>
      <c r="B41" s="3" t="s">
        <v>100</v>
      </c>
      <c r="C41" s="71"/>
      <c r="D41" s="6"/>
      <c r="E41" s="6"/>
      <c r="F41" s="6"/>
      <c r="G41" s="6"/>
      <c r="H41" s="7"/>
      <c r="I41" s="6"/>
      <c r="J41" s="6"/>
      <c r="K41" s="72"/>
    </row>
    <row r="42" spans="1:11" ht="22.05" customHeight="1" x14ac:dyDescent="0.25">
      <c r="A42" s="70"/>
      <c r="B42" s="3" t="s">
        <v>101</v>
      </c>
      <c r="C42" s="71"/>
      <c r="D42" s="6"/>
      <c r="E42" s="6"/>
      <c r="F42" s="6"/>
      <c r="G42" s="6"/>
      <c r="H42" s="7"/>
      <c r="I42" s="6"/>
      <c r="J42" s="6"/>
      <c r="K42" s="72"/>
    </row>
    <row r="43" spans="1:11" ht="22.05" customHeight="1" x14ac:dyDescent="0.25">
      <c r="A43" s="70"/>
      <c r="B43" s="8" t="s">
        <v>102</v>
      </c>
      <c r="C43" s="71"/>
      <c r="D43" s="6"/>
      <c r="E43" s="6"/>
      <c r="F43" s="6"/>
      <c r="G43" s="6"/>
      <c r="H43" s="7"/>
      <c r="I43" s="6"/>
      <c r="J43" s="6"/>
      <c r="K43" s="72"/>
    </row>
    <row r="44" spans="1:11" ht="22.05" customHeight="1" thickBot="1" x14ac:dyDescent="0.3">
      <c r="A44" s="73"/>
      <c r="B44" s="74" t="s">
        <v>103</v>
      </c>
      <c r="C44" s="75"/>
      <c r="D44" s="76"/>
      <c r="E44" s="76"/>
      <c r="F44" s="76"/>
      <c r="G44" s="76"/>
      <c r="H44" s="77"/>
      <c r="I44" s="76"/>
      <c r="J44" s="76"/>
      <c r="K44" s="78"/>
    </row>
    <row r="46" spans="1:11" ht="22.05" customHeight="1" x14ac:dyDescent="0.25">
      <c r="A46" s="3"/>
      <c r="B46" s="1" t="s">
        <v>104</v>
      </c>
      <c r="C46" s="80"/>
      <c r="D46" s="8"/>
      <c r="E46" s="6"/>
      <c r="F46" s="81"/>
      <c r="G46" s="81"/>
      <c r="H46" s="7"/>
      <c r="I46" s="82"/>
      <c r="J46" s="83"/>
      <c r="K46" s="84"/>
    </row>
    <row r="47" spans="1:11" ht="22.05" customHeight="1" x14ac:dyDescent="0.25">
      <c r="A47" s="3"/>
      <c r="B47" s="1" t="s">
        <v>105</v>
      </c>
      <c r="C47" s="80"/>
      <c r="D47" s="8"/>
      <c r="E47" s="6"/>
      <c r="F47" s="81"/>
      <c r="G47" s="81"/>
      <c r="H47" s="7"/>
      <c r="I47" s="82"/>
      <c r="J47" s="83"/>
      <c r="K47" s="84"/>
    </row>
    <row r="48" spans="1:11" ht="22.05" customHeight="1" x14ac:dyDescent="0.25">
      <c r="A48" s="3"/>
      <c r="B48" s="1" t="s">
        <v>106</v>
      </c>
      <c r="C48" s="80"/>
      <c r="D48" s="8"/>
      <c r="E48" s="6"/>
      <c r="F48" s="81"/>
      <c r="G48" s="81"/>
      <c r="H48" s="7"/>
      <c r="I48" s="82"/>
      <c r="J48" s="83"/>
      <c r="K48" s="84"/>
    </row>
    <row r="49" spans="1:11" ht="22.05" customHeight="1" x14ac:dyDescent="0.25">
      <c r="A49" s="3"/>
      <c r="B49" s="1" t="s">
        <v>107</v>
      </c>
      <c r="C49" s="80"/>
      <c r="D49" s="8"/>
      <c r="E49" s="6"/>
      <c r="F49" s="81"/>
      <c r="G49" s="81"/>
      <c r="H49" s="7"/>
      <c r="I49" s="82"/>
      <c r="J49" s="83"/>
      <c r="K49" s="84"/>
    </row>
    <row r="50" spans="1:11" ht="22.05" customHeight="1" x14ac:dyDescent="0.25">
      <c r="A50" s="3"/>
      <c r="B50" s="1"/>
      <c r="C50" s="80"/>
      <c r="D50" s="8"/>
      <c r="E50" s="6"/>
      <c r="F50" s="81"/>
      <c r="G50" s="81"/>
      <c r="H50" s="7"/>
      <c r="I50" s="82"/>
      <c r="J50" s="83"/>
      <c r="K50" s="84"/>
    </row>
    <row r="51" spans="1:11" s="1" customFormat="1" ht="22.05" customHeight="1" x14ac:dyDescent="0.25">
      <c r="A51" s="3"/>
      <c r="B51" s="1" t="s">
        <v>108</v>
      </c>
      <c r="C51" s="80"/>
      <c r="D51" s="8"/>
      <c r="E51" s="6"/>
      <c r="F51" s="81"/>
      <c r="G51" s="81"/>
      <c r="H51" s="7"/>
      <c r="I51" s="82"/>
      <c r="J51" s="83"/>
      <c r="K51" s="84"/>
    </row>
    <row r="52" spans="1:11" s="1" customFormat="1" ht="22.05" customHeight="1" x14ac:dyDescent="0.25">
      <c r="A52" s="3"/>
      <c r="B52" s="1" t="s">
        <v>109</v>
      </c>
      <c r="C52" s="80"/>
      <c r="D52" s="8"/>
      <c r="E52" s="6"/>
      <c r="F52" s="81"/>
      <c r="G52" s="81"/>
      <c r="H52" s="7"/>
      <c r="I52" s="82"/>
      <c r="J52" s="83"/>
      <c r="K52" s="84"/>
    </row>
    <row r="53" spans="1:11" s="1" customFormat="1" ht="22.05" customHeight="1" x14ac:dyDescent="0.25">
      <c r="A53" s="3"/>
      <c r="B53" s="1" t="s">
        <v>110</v>
      </c>
      <c r="C53" s="80"/>
      <c r="D53" s="8"/>
      <c r="E53" s="6"/>
      <c r="F53" s="81"/>
      <c r="G53" s="81"/>
      <c r="H53" s="7"/>
      <c r="I53" s="82"/>
      <c r="J53" s="83"/>
      <c r="K53" s="84"/>
    </row>
    <row r="54" spans="1:11" s="1" customFormat="1" ht="22.05" customHeight="1" x14ac:dyDescent="0.25">
      <c r="A54" s="10"/>
      <c r="B54" s="10"/>
      <c r="C54" s="10"/>
      <c r="D54" s="10"/>
      <c r="E54" s="10"/>
      <c r="F54" s="10"/>
      <c r="G54" s="10"/>
      <c r="H54" s="79"/>
      <c r="I54" s="10"/>
      <c r="J54" s="10"/>
      <c r="K54" s="10"/>
    </row>
    <row r="55" spans="1:11" s="1" customFormat="1" ht="22.05" customHeight="1" x14ac:dyDescent="0.25">
      <c r="A55" s="10"/>
      <c r="B55" s="10"/>
      <c r="C55" s="10"/>
      <c r="D55" s="10"/>
      <c r="E55" s="10"/>
      <c r="F55" s="85">
        <f>SUM(F11:F36)</f>
        <v>247.12</v>
      </c>
      <c r="G55" s="85">
        <f>SUM(G11:G36)</f>
        <v>400</v>
      </c>
      <c r="H55" s="79"/>
      <c r="I55" s="10"/>
      <c r="J55" s="10"/>
      <c r="K55" s="10"/>
    </row>
    <row r="56" spans="1:11" s="1" customFormat="1" ht="22.05" customHeight="1" x14ac:dyDescent="0.25">
      <c r="A56" s="10"/>
      <c r="B56" s="10">
        <f>COUNTA(B13:B36)</f>
        <v>17</v>
      </c>
      <c r="C56" s="10"/>
      <c r="D56" s="10"/>
      <c r="E56" s="10"/>
      <c r="F56" s="10">
        <f>COUNTA(F13:F36)</f>
        <v>17</v>
      </c>
      <c r="G56" s="10">
        <f>COUNTA(G13:G36)</f>
        <v>17</v>
      </c>
      <c r="H56" s="79">
        <f>COUNTA(H13:H36)</f>
        <v>17</v>
      </c>
      <c r="I56" s="10">
        <f>COUNTA(I13:I36)</f>
        <v>17</v>
      </c>
      <c r="J56" s="10">
        <f>COUNTA(J13:J36)</f>
        <v>17</v>
      </c>
      <c r="K56" s="10">
        <f>COUNTA(K13:K36)</f>
        <v>17</v>
      </c>
    </row>
  </sheetData>
  <mergeCells count="3">
    <mergeCell ref="A8:K8"/>
    <mergeCell ref="A37:J37"/>
    <mergeCell ref="A38:K38"/>
  </mergeCells>
  <printOptions horizontalCentered="1"/>
  <pageMargins left="0.21" right="0.21" top="0.5" bottom="0.5" header="0.16" footer="0.16"/>
  <pageSetup paperSize="9" scale="70" fitToHeight="0" orientation="landscape" r:id="rId1"/>
  <headerFooter alignWithMargins="0">
    <oddFooter>&amp;LPage: &amp;P&amp;KFF0000
nov.com&amp;CDoc. No.  NOV-QMS-F-67 Rev '0' Dt:04 Mar 2019&amp;R&amp;KFF0000nov.com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DIRECT TO CHINA</vt:lpstr>
      <vt:lpstr>'DIRECT TO CHINA'!Print_Area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Kazia, Shariyar</dc:creator>
  <cp:lastModifiedBy>Kazia, Shariyar</cp:lastModifiedBy>
  <dcterms:created xsi:type="dcterms:W3CDTF">2020-07-13T06:52:45Z</dcterms:created>
  <dcterms:modified xsi:type="dcterms:W3CDTF">2020-07-13T06:53:01Z</dcterms:modified>
</cp:coreProperties>
</file>